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BE35" i="9"/>
  <c r="BE34" i="9"/>
  <c r="C34" i="9"/>
  <c r="C35"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BW34" i="9"/>
  <c r="BW35" i="9" s="1"/>
  <c r="BW36" i="9" s="1"/>
  <c r="BW37" i="9" s="1"/>
  <c r="BW38" i="9" s="1"/>
  <c r="BW39" i="9" s="1"/>
  <c r="BW40" i="9" s="1"/>
  <c r="BW41" i="9" s="1"/>
  <c r="BW42" i="9" s="1"/>
  <c r="AM34" i="9"/>
  <c r="AM35" i="9" s="1"/>
  <c r="CO34" i="9" l="1"/>
  <c r="CO35" i="9" s="1"/>
</calcChain>
</file>

<file path=xl/sharedStrings.xml><?xml version="1.0" encoding="utf-8"?>
<sst xmlns="http://schemas.openxmlformats.org/spreadsheetml/2006/main" count="1175" uniqueCount="565">
  <si>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</si>
  <si>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</si>
  <si>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</si>
  <si>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</si>
  <si>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</si>
  <si>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</si>
  <si>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</si>
  <si>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</si>
  <si>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</si>
  <si>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</si>
  <si>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</si>
  <si>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</si>
  <si>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</si>
  <si>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</si>
  <si>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</si>
  <si>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</si>
  <si>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</si>
  <si>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</si>
  <si>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</si>
  <si>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</si>
  <si>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</si>
  <si>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</si>
  <si>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</si>
  <si>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</si>
  <si>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</si>
  <si>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</si>
  <si>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</si>
  <si>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</si>
  <si>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</si>
  <si>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</si>
  <si>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</si>
  <si>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</si>
  <si>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</si>
  <si>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</si>
  <si>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</si>
  <si>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</si>
  <si>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</si>
  <si>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</si>
  <si>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</si>
  <si>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</si>
  <si>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</si>
  <si>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</si>
  <si>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</si>
  <si>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</si>
  <si>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</si>
  <si>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</si>
  <si>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</si>
  <si>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</si>
  <si>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</si>
  <si>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</si>
  <si>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</si>
  <si>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</si>
  <si>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</si>
  <si>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</si>
  <si>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</si>
  <si>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</si>
  <si>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</si>
  <si>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</si>
  <si>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</si>
  <si>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</si>
  <si>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</si>
  <si>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</si>
  <si>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</si>
  <si>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</si>
  <si>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</si>
  <si>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</si>
  <si>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</si>
  <si>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</si>
  <si>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</si>
  <si>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</si>
  <si>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</si>
  <si>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</si>
  <si>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</si>
  <si>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</si>
  <si>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</si>
  <si>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</si>
  <si>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</si>
  <si>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</si>
  <si>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</si>
  <si>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</si>
  <si>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八幡市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</si>
  <si>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</si>
  <si>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</si>
  <si>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</si>
  <si>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</si>
  <si>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</si>
  <si>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</si>
  <si>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</si>
  <si>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</si>
  <si>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</si>
  <si>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</si>
  <si>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</si>
  <si>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</si>
  <si>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</si>
  <si>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</si>
  <si>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</si>
  <si>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</si>
  <si>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</si>
  <si>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</si>
  <si>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</si>
  <si>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</si>
  <si>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</si>
  <si>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</si>
  <si>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</si>
  <si>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</si>
  <si>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</si>
  <si>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</si>
  <si>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</si>
  <si>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</si>
  <si>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</si>
  <si>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</si>
  <si>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</si>
  <si>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</si>
  <si>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</si>
  <si>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</si>
  <si>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</si>
  <si>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</si>
  <si>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</si>
  <si>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</si>
  <si>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</si>
  <si>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</si>
  <si>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</si>
  <si>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</si>
  <si>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</si>
  <si>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</si>
  <si>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</si>
  <si>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</si>
  <si>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</si>
  <si>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</si>
  <si>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</si>
  <si>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</si>
  <si>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</si>
  <si>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</si>
  <si>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</si>
  <si>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</si>
  <si>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</si>
  <si>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</si>
  <si>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</si>
  <si>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</si>
  <si>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</si>
  <si>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</si>
  <si>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</si>
  <si>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</si>
  <si>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</si>
  <si>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</si>
  <si>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</si>
  <si>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</si>
  <si>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</si>
  <si>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</si>
  <si>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</si>
  <si>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</si>
  <si>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</si>
  <si>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</si>
  <si>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</si>
  <si>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</si>
  <si>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</si>
  <si>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</si>
  <si>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</si>
  <si>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</si>
  <si>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</si>
  <si>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</si>
  <si>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</si>
  <si>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</si>
  <si>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</si>
  <si>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</si>
  <si>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</si>
  <si>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</si>
  <si>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</si>
  <si>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</si>
  <si>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</si>
  <si>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</si>
  <si>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</si>
  <si>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</si>
  <si>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</si>
  <si>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</si>
  <si>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</si>
  <si>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</si>
  <si>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</si>
  <si>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</si>
  <si>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</si>
  <si>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</si>
  <si>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</si>
  <si>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</si>
  <si>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</si>
  <si>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</si>
  <si>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</si>
  <si>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</si>
  <si>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</si>
  <si>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</si>
  <si>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</si>
  <si>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</si>
  <si>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</si>
  <si>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</si>
  <si>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</si>
  <si>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京都府八幡市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</si>
  <si>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</si>
  <si>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</si>
  <si>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</si>
  <si>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</si>
  <si>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</si>
  <si>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</si>
  <si>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</si>
  <si>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</si>
  <si>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</si>
  <si>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</si>
  <si>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</si>
  <si>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</si>
  <si>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</si>
  <si>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</si>
  <si>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</si>
  <si>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</si>
  <si>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</si>
  <si>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</si>
  <si>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</si>
  <si>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</si>
  <si>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</si>
  <si>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</si>
  <si>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</si>
  <si>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</si>
  <si>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</si>
  <si>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</si>
  <si>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</si>
  <si>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</si>
  <si>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</si>
  <si>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</si>
  <si>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</si>
  <si>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</si>
  <si>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</si>
  <si>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</si>
  <si>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</si>
  <si>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</si>
  <si>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</si>
  <si>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</si>
  <si>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</si>
  <si>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</si>
  <si>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</si>
  <si>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</si>
  <si>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</si>
  <si>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</si>
  <si>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</si>
  <si>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</si>
  <si>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</si>
  <si>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</si>
  <si>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</si>
  <si>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</si>
  <si>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</si>
  <si>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</si>
  <si>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</si>
  <si>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</si>
  <si>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</si>
  <si>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</si>
  <si>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</si>
  <si>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</si>
  <si>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</si>
  <si>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</si>
  <si>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</si>
  <si>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</si>
  <si>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</si>
  <si>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</si>
  <si>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</si>
  <si>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</si>
  <si>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</si>
  <si>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</si>
  <si>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</si>
  <si>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</si>
  <si>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</si>
  <si>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</si>
  <si>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</si>
  <si>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</si>
  <si>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</si>
  <si>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</si>
  <si>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</si>
  <si>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</si>
  <si>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</si>
  <si>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</si>
  <si>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</si>
  <si>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</si>
  <si>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</si>
  <si>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</si>
  <si>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</si>
  <si>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</si>
  <si>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</si>
  <si>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</si>
  <si>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</si>
  <si>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</si>
  <si>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</si>
  <si>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</si>
  <si>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</si>
  <si>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</si>
  <si>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</si>
  <si>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</si>
  <si>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</si>
  <si>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</si>
  <si>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</si>
  <si>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</si>
  <si>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</si>
  <si>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</si>
  <si>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</si>
  <si>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</si>
  <si>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</si>
  <si>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</si>
  <si>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</si>
  <si>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</si>
  <si>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</si>
  <si>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</si>
  <si>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</si>
  <si>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</si>
  <si>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</si>
  <si>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</si>
  <si>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</si>
  <si>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</si>
  <si>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</si>
  <si>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</si>
  <si>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</si>
  <si>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</si>
  <si>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</si>
  <si>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</si>
  <si>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</si>
  <si>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</si>
  <si>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</si>
  <si>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</si>
  <si>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</si>
  <si>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</si>
  <si>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</si>
  <si>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</si>
  <si>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</si>
  <si>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</si>
  <si>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</si>
  <si>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</si>
  <si>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</si>
  <si>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</si>
  <si>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</si>
  <si>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</si>
  <si>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</si>
  <si>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</si>
  <si>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</si>
  <si>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</si>
  <si>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</si>
  <si>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</si>
  <si>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</si>
  <si>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</si>
  <si>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</si>
  <si>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</si>
  <si>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京都府八幡市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</si>
  <si>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</si>
  <si>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</si>
  <si>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</si>
  <si>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</si>
  <si>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</si>
  <si>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</si>
  <si>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</si>
  <si>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</si>
  <si>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</si>
  <si>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</si>
  <si>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</si>
  <si>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</si>
  <si>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</si>
  <si>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</si>
  <si>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</si>
  <si>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</si>
  <si>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</si>
  <si>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</si>
  <si>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</si>
  <si>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</si>
  <si>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</si>
  <si>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</si>
  <si>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</si>
  <si>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</si>
  <si>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</si>
  <si>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</si>
  <si>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</si>
  <si>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</si>
  <si>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</si>
  <si>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</si>
  <si>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</si>
  <si>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</si>
  <si>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</si>
  <si>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</si>
  <si>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</si>
  <si>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</si>
  <si>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</si>
  <si>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駐車場特別会計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</si>
  <si>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</si>
  <si>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</si>
  <si>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</si>
  <si>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</si>
  <si>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</si>
  <si>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</si>
  <si>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</si>
  <si>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</si>
  <si>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</si>
  <si>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</si>
  <si>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</si>
  <si>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</si>
  <si>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</si>
  <si>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</si>
  <si>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</si>
  <si>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</si>
  <si>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</si>
  <si>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</si>
  <si>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</si>
  <si>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</si>
  <si>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</si>
  <si>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</si>
  <si>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</si>
  <si>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</si>
  <si>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</si>
  <si>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</si>
  <si>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</si>
  <si>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</si>
  <si>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</si>
  <si>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</si>
  <si>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</si>
  <si>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</si>
  <si>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</si>
  <si>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</si>
  <si>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</si>
  <si>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</si>
  <si>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</si>
  <si>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</si>
  <si>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</si>
  <si>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</si>
  <si>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</si>
  <si>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</si>
  <si>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</si>
  <si>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</si>
  <si>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</si>
  <si>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</si>
  <si>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</si>
  <si>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</si>
  <si>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</si>
  <si>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</si>
  <si>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</si>
  <si>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</si>
  <si>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</si>
  <si>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</si>
  <si>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</si>
  <si>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</si>
  <si>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</si>
  <si>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</si>
  <si>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</si>
  <si>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</si>
  <si>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</si>
  <si>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</si>
  <si>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</si>
  <si>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</si>
  <si>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</si>
  <si>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</si>
  <si>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</si>
  <si>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</si>
  <si>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</si>
  <si>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</si>
  <si>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</si>
  <si>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</si>
  <si>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</si>
  <si>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</si>
  <si>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</si>
  <si>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</si>
  <si>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</si>
  <si>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</si>
  <si>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</si>
  <si>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</si>
  <si>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</si>
  <si>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</si>
  <si>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</si>
  <si>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</si>
  <si>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</si>
  <si>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</si>
  <si>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</si>
  <si>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</si>
  <si>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</si>
  <si>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</si>
  <si>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</si>
  <si>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</si>
  <si>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</si>
  <si>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</si>
  <si>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</si>
  <si>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</si>
  <si>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</si>
  <si>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</si>
  <si>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</si>
  <si>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</si>
  <si>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</si>
  <si>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</si>
  <si>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</si>
  <si>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</si>
  <si>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</si>
  <si>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</si>
  <si>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</si>
  <si>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</si>
  <si>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</si>
  <si>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</si>
  <si>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</si>
  <si>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</si>
  <si>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</si>
  <si>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</si>
  <si>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</si>
  <si>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</si>
  <si>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</si>
  <si>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</si>
  <si>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</si>
  <si>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</si>
  <si>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</si>
  <si>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</si>
  <si>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</si>
  <si>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</si>
  <si>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</si>
  <si>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</si>
  <si>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</si>
  <si>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</si>
  <si>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</si>
  <si>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</si>
  <si>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</si>
  <si>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</si>
  <si>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</si>
  <si>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</si>
  <si>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</si>
  <si>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</si>
  <si>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</si>
  <si>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</si>
  <si>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1.71</t>
  </si>
  <si>
    <t>▲ 3.93</t>
  </si>
  <si>
    <t>▲ 0.41</t>
  </si>
  <si>
    <t>水道事業会計</t>
  </si>
  <si>
    <t>下水道事業会計</t>
  </si>
  <si>
    <t>一般会計</t>
  </si>
  <si>
    <t>介護保険特別会計（保険事業勘定）</t>
  </si>
  <si>
    <t>後期高齢者医療特別会計</t>
  </si>
  <si>
    <t>国民健康保険特別会計</t>
  </si>
  <si>
    <t>▲ 2.33</t>
  </si>
  <si>
    <t>▲ 2.21</t>
  </si>
  <si>
    <t>▲ 1.60</t>
  </si>
  <si>
    <t>▲ 1.41</t>
  </si>
  <si>
    <t>駐車場特別会計</t>
  </si>
  <si>
    <t>休日応急診療所特別会計</t>
  </si>
  <si>
    <t>その他会計（赤字）</t>
  </si>
  <si>
    <t>その他会計（黒字）</t>
  </si>
  <si>
    <t>-</t>
    <phoneticPr fontId="2"/>
  </si>
  <si>
    <t>やわた市民文化事業団</t>
    <rPh sb="3" eb="5">
      <t>シミン</t>
    </rPh>
    <rPh sb="5" eb="7">
      <t>ブンカ</t>
    </rPh>
    <rPh sb="7" eb="10">
      <t>ジギョウダン</t>
    </rPh>
    <phoneticPr fontId="2"/>
  </si>
  <si>
    <t>八幡市公園施設事業団</t>
    <rPh sb="0" eb="3">
      <t>ヤワタシ</t>
    </rPh>
    <rPh sb="3" eb="5">
      <t>コウエン</t>
    </rPh>
    <rPh sb="5" eb="7">
      <t>シセツ</t>
    </rPh>
    <rPh sb="7" eb="10">
      <t>ジギョウダン</t>
    </rPh>
    <phoneticPr fontId="2"/>
  </si>
  <si>
    <t>-</t>
    <phoneticPr fontId="2"/>
  </si>
  <si>
    <t>城南衛生管理組合</t>
  </si>
  <si>
    <t>澱川右岸水防事務組合</t>
  </si>
  <si>
    <t>淀川・木津川水防事務組合</t>
  </si>
  <si>
    <t>京都府自治会館管理組合</t>
  </si>
  <si>
    <t>京都府住宅新築資金等貸付事業管理組合
（一般会計）</t>
  </si>
  <si>
    <t>京都府住宅新築資金等貸付事業管理組合
（特別会計）</t>
  </si>
  <si>
    <t>京都府後期高齢者医療広域連合
（一般会計）</t>
  </si>
  <si>
    <t>京都府後期高齢者医療広域連合（特別会計）</t>
  </si>
  <si>
    <t>京都府後期高齢者医療広域連合
（後期高齢者医療特別会計）</t>
  </si>
  <si>
    <t>京都地方税機構</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</si>
  <si>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</si>
  <si>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</si>
  <si>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</si>
  <si>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</si>
  <si>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よりも低い水準まで低下している。主な要因としては、本市の下水道事業が健全であり公営企業負担金が少ないことや大量退職に伴う職員の若返りによる退職手当負担見込額の減少が挙げられる。
　一方で、有形固定資産減価償却率は類似団体よりも高くなっているが、主な要因としては、学校施設等の老朽化が進んでいる中、新規施設の設置が少ない事が挙げられる。
　今後、公共施設等総合管理計画に基づく施設の維持管理にかかる経費の増加に留意しつつ、退職手当債の早期償還による負担減と退職手当基金の計画的な積立等による将来リスクへの備えが必要である。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</si>
  <si>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</si>
  <si>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</si>
  <si>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</si>
  <si>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</si>
  <si>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</si>
  <si>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</si>
  <si>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類似団体よりも低い水準まで低下している。主な要因としては、本市の下水道事業が健全であり公営企業負担金が少ないことや大量退職に伴う職員の若返りによる退職手当負担見込額の減少が挙げられる。
　実質公債費比率については地方交付税に算入される有利な地方債を活用し、財政構造の弾力化に向けた取組を積極的に行ってきた結果、低い水準となっている。しかし、大量退職時に発行した退職手当債の元金償還が順次始まり、実質公債費比率は上昇傾向となっており、さらに今後、老朽化した庁舎建替や公共施設の更新経費の増加に伴う地方債の発行により将来負担比率、実質公債費比率はともに上昇傾向が予想され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</si>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</sst>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extLst xmlns:c16r2="http://schemas.microsoft.com/office/drawing/2015/06/chart">
            <c:ext xmlns:c16="http://schemas.microsoft.com/office/drawing/2014/chart" uri="{C3380CC4-5D6E-409C-BE32-E72D297353CC}">
              <c16:uniqueId val="{00000000-132F-4D1C-83ED-F82650FEE3B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27713</c:v>
                </c:pt>
                <c:pt idx="1">
                  <c:v>49132</c:v>
                </c:pt>
                <c:pt idx="2">
                  <c:v>61893</c:v>
                </c:pt>
                <c:pt idx="3">
                  <c:v>40730</c:v>
                </c:pt>
                <c:pt idx="4">
                  <c:v>47630</c:v>
                </c:pt>
              </c:numCache>
            </c:numRef>
          </c:val>
          <c:smooth val="0"/>
          <c:extLst xmlns:c16r2="http://schemas.microsoft.com/office/drawing/2015/06/chart">
            <c:ext xmlns:c16="http://schemas.microsoft.com/office/drawing/2014/chart" uri="{C3380CC4-5D6E-409C-BE32-E72D297353CC}">
              <c16:uniqueId val="{00000001-132F-4D1C-83ED-F82650FEE3B1}"/>
            </c:ext>
          </c:extLst>
        </c:ser>
        <c:dLbls>
          <c:showLegendKey val="0"/>
          <c:showVal val="0"/>
          <c:showCatName val="0"/>
          <c:showSerName val="0"/>
          <c:showPercent val="0"/>
          <c:showBubbleSize val="0"/>
        </c:dLbls>
        <c:marker val="1"/>
        <c:smooth val="0"/>
        <c:axId val="179450240"/>
        <c:axId val="179452160"/>
      </c:lineChart>
      <c:catAx>
        <c:axId val="17945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52160"/>
        <c:crosses val="autoZero"/>
        <c:auto val="1"/>
        <c:lblAlgn val="ctr"/>
        <c:lblOffset val="100"/>
        <c:tickLblSkip val="1"/>
        <c:tickMarkSkip val="1"/>
        <c:noMultiLvlLbl val="0"/>
      </c:catAx>
      <c:valAx>
        <c:axId val="17945216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45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2.76</c:v>
                </c:pt>
                <c:pt idx="1">
                  <c:v>3.1</c:v>
                </c:pt>
                <c:pt idx="2">
                  <c:v>4.1500000000000004</c:v>
                </c:pt>
                <c:pt idx="3">
                  <c:v>3.72</c:v>
                </c:pt>
                <c:pt idx="4">
                  <c:v>3.89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14.38</c:v>
                </c:pt>
                <c:pt idx="1">
                  <c:v>15.58</c:v>
                </c:pt>
                <c:pt idx="2">
                  <c:v>14.36</c:v>
                </c:pt>
                <c:pt idx="3">
                  <c:v>12.64</c:v>
                </c:pt>
                <c:pt idx="4">
                  <c:v>9.0500000000000007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311936"/>
        <c:axId val="2243141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0.11</c:v>
                </c:pt>
                <c:pt idx="1">
                  <c:v>0.39</c:v>
                </c:pt>
                <c:pt idx="2">
                  <c:v>-1.71</c:v>
                </c:pt>
                <c:pt idx="3">
                  <c:v>-3.93</c:v>
                </c:pt>
                <c:pt idx="4">
                  <c:v>-0.41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311936"/>
        <c:axId val="224314112"/>
      </c:lineChart>
      <c:catAx>
        <c:axId val="22431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314112"/>
        <c:crosses val="autoZero"/>
        <c:auto val="1"/>
        <c:lblAlgn val="ctr"/>
        <c:lblOffset val="100"/>
        <c:tickLblSkip val="1"/>
        <c:tickMarkSkip val="1"/>
        <c:noMultiLvlLbl val="0"/>
      </c:catAx>
      <c:valAx>
        <c:axId val="22431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31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駐車場特別会計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2.33</c:v>
                </c:pt>
                <c:pt idx="1">
                  <c:v>#N/A</c:v>
                </c:pt>
                <c:pt idx="2">
                  <c:v>2.21</c:v>
                </c:pt>
                <c:pt idx="3">
                  <c:v>#N/A</c:v>
                </c:pt>
                <c:pt idx="4">
                  <c:v>1.6</c:v>
                </c:pt>
                <c:pt idx="5">
                  <c:v>#N/A</c:v>
                </c:pt>
                <c:pt idx="6">
                  <c:v>1.41</c:v>
                </c:pt>
                <c:pt idx="7">
                  <c:v>#N/A</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0.14000000000000001</c:v>
                </c:pt>
                <c:pt idx="4">
                  <c:v>#N/A</c:v>
                </c:pt>
                <c:pt idx="5">
                  <c:v>0.14000000000000001</c:v>
                </c:pt>
                <c:pt idx="6">
                  <c:v>#N/A</c:v>
                </c:pt>
                <c:pt idx="7">
                  <c:v>0.13</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0.41</c:v>
                </c:pt>
                <c:pt idx="2">
                  <c:v>#N/A</c:v>
                </c:pt>
                <c:pt idx="3">
                  <c:v>0.11</c:v>
                </c:pt>
                <c:pt idx="4">
                  <c:v>#N/A</c:v>
                </c:pt>
                <c:pt idx="5">
                  <c:v>0.37</c:v>
                </c:pt>
                <c:pt idx="6">
                  <c:v>#N/A</c:v>
                </c:pt>
                <c:pt idx="7">
                  <c:v>0.22</c:v>
                </c:pt>
                <c:pt idx="8">
                  <c:v>#N/A</c:v>
                </c:pt>
                <c:pt idx="9">
                  <c:v>0.93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2.75</c:v>
                </c:pt>
                <c:pt idx="2">
                  <c:v>#N/A</c:v>
                </c:pt>
                <c:pt idx="3">
                  <c:v>3.09</c:v>
                </c:pt>
                <c:pt idx="4">
                  <c:v>#N/A</c:v>
                </c:pt>
                <c:pt idx="5">
                  <c:v>4.1500000000000004</c:v>
                </c:pt>
                <c:pt idx="6">
                  <c:v>#N/A</c:v>
                </c:pt>
                <c:pt idx="7">
                  <c:v>3.71</c:v>
                </c:pt>
                <c:pt idx="8">
                  <c:v>#N/A</c:v>
                </c:pt>
                <c:pt idx="9">
                  <c:v>3.88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4.9400000000000004</c:v>
                </c:pt>
                <c:pt idx="2">
                  <c:v>#N/A</c:v>
                </c:pt>
                <c:pt idx="3">
                  <c:v>4.83</c:v>
                </c:pt>
                <c:pt idx="4">
                  <c:v>#N/A</c:v>
                </c:pt>
                <c:pt idx="5">
                  <c:v>4.58</c:v>
                </c:pt>
                <c:pt idx="6">
                  <c:v>#N/A</c:v>
                </c:pt>
                <c:pt idx="7">
                  <c:v>4.9400000000000004</c:v>
                </c:pt>
                <c:pt idx="8">
                  <c:v>#N/A</c:v>
                </c:pt>
                <c:pt idx="9">
                  <c:v>5.58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9.16</c:v>
                </c:pt>
                <c:pt idx="2">
                  <c:v>#N/A</c:v>
                </c:pt>
                <c:pt idx="3">
                  <c:v>8.35</c:v>
                </c:pt>
                <c:pt idx="4">
                  <c:v>#N/A</c:v>
                </c:pt>
                <c:pt idx="5">
                  <c:v>8.24</c:v>
                </c:pt>
                <c:pt idx="6">
                  <c:v>#N/A</c:v>
                </c:pt>
                <c:pt idx="7">
                  <c:v>7.62</c:v>
                </c:pt>
                <c:pt idx="8">
                  <c:v>#N/A</c:v>
                </c:pt>
                <c:pt idx="9">
                  <c:v>7.03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699520"/>
        <c:axId val="224701056"/>
      </c:barChart>
      <c:catAx>
        <c:axId val="22469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01056"/>
        <c:crosses val="autoZero"/>
        <c:auto val="1"/>
        <c:lblAlgn val="ctr"/>
        <c:lblOffset val="100"/>
        <c:tickLblSkip val="1"/>
        <c:tickMarkSkip val="1"/>
        <c:noMultiLvlLbl val="0"/>
      </c:catAx>
      <c:valAx>
        <c:axId val="22470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9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2264</c:v>
                </c:pt>
                <c:pt idx="5">
                  <c:v>2287</c:v>
                </c:pt>
                <c:pt idx="8">
                  <c:v>2241</c:v>
                </c:pt>
                <c:pt idx="11">
                  <c:v>2191</c:v>
                </c:pt>
                <c:pt idx="14">
                  <c:v>2181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c:v>
                </c:pt>
                <c:pt idx="3">
                  <c:v>28</c:v>
                </c:pt>
                <c:pt idx="6">
                  <c:v>19</c:v>
                </c:pt>
                <c:pt idx="9">
                  <c:v>6</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113</c:v>
                </c:pt>
                <c:pt idx="3">
                  <c:v>116</c:v>
                </c:pt>
                <c:pt idx="6">
                  <c:v>106</c:v>
                </c:pt>
                <c:pt idx="9">
                  <c:v>92</c:v>
                </c:pt>
                <c:pt idx="12">
                  <c:v>78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251</c:v>
                </c:pt>
                <c:pt idx="3">
                  <c:v>274</c:v>
                </c:pt>
                <c:pt idx="6">
                  <c:v>177</c:v>
                </c:pt>
                <c:pt idx="9">
                  <c:v>272</c:v>
                </c:pt>
                <c:pt idx="12">
                  <c:v>275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1887</c:v>
                </c:pt>
                <c:pt idx="3">
                  <c:v>1881</c:v>
                </c:pt>
                <c:pt idx="6">
                  <c:v>1857</c:v>
                </c:pt>
                <c:pt idx="9">
                  <c:v>1898</c:v>
                </c:pt>
                <c:pt idx="12">
                  <c:v>1973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4928128"/>
        <c:axId val="224930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32</c:v>
                </c:pt>
                <c:pt idx="2">
                  <c:v>#N/A</c:v>
                </c:pt>
                <c:pt idx="3">
                  <c:v>#N/A</c:v>
                </c:pt>
                <c:pt idx="4">
                  <c:v>12</c:v>
                </c:pt>
                <c:pt idx="5">
                  <c:v>#N/A</c:v>
                </c:pt>
                <c:pt idx="6">
                  <c:v>#N/A</c:v>
                </c:pt>
                <c:pt idx="7">
                  <c:v>-82</c:v>
                </c:pt>
                <c:pt idx="8">
                  <c:v>#N/A</c:v>
                </c:pt>
                <c:pt idx="9">
                  <c:v>#N/A</c:v>
                </c:pt>
                <c:pt idx="10">
                  <c:v>77</c:v>
                </c:pt>
                <c:pt idx="11">
                  <c:v>#N/A</c:v>
                </c:pt>
                <c:pt idx="12">
                  <c:v>#N/A</c:v>
                </c:pt>
                <c:pt idx="13">
                  <c:v>145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4928128"/>
        <c:axId val="224930048"/>
      </c:lineChart>
      <c:catAx>
        <c:axId val="224928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930048"/>
        <c:crosses val="autoZero"/>
        <c:auto val="1"/>
        <c:lblAlgn val="ctr"/>
        <c:lblOffset val="100"/>
        <c:tickLblSkip val="1"/>
        <c:tickMarkSkip val="1"/>
        <c:noMultiLvlLbl val="0"/>
      </c:catAx>
      <c:valAx>
        <c:axId val="224930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928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17377</c:v>
                </c:pt>
                <c:pt idx="5">
                  <c:v>18286</c:v>
                </c:pt>
                <c:pt idx="8">
                  <c:v>18430</c:v>
                </c:pt>
                <c:pt idx="11">
                  <c:v>18671</c:v>
                </c:pt>
                <c:pt idx="14">
                  <c:v>19792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4668</c:v>
                </c:pt>
                <c:pt idx="5">
                  <c:v>4543</c:v>
                </c:pt>
                <c:pt idx="8">
                  <c:v>4084</c:v>
                </c:pt>
                <c:pt idx="11">
                  <c:v>4453</c:v>
                </c:pt>
                <c:pt idx="14">
                  <c:v>4909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6283</c:v>
                </c:pt>
                <c:pt idx="5">
                  <c:v>6448</c:v>
                </c:pt>
                <c:pt idx="8">
                  <c:v>6530</c:v>
                </c:pt>
                <c:pt idx="11">
                  <c:v>7092</c:v>
                </c:pt>
                <c:pt idx="14">
                  <c:v>6147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5440</c:v>
                </c:pt>
                <c:pt idx="3">
                  <c:v>4599</c:v>
                </c:pt>
                <c:pt idx="6">
                  <c:v>4014</c:v>
                </c:pt>
                <c:pt idx="9">
                  <c:v>3977</c:v>
                </c:pt>
                <c:pt idx="12">
                  <c:v>3415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735</c:v>
                </c:pt>
                <c:pt idx="3">
                  <c:v>656</c:v>
                </c:pt>
                <c:pt idx="6">
                  <c:v>755</c:v>
                </c:pt>
                <c:pt idx="9">
                  <c:v>697</c:v>
                </c:pt>
                <c:pt idx="12">
                  <c:v>1186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3160</c:v>
                </c:pt>
                <c:pt idx="3">
                  <c:v>2274</c:v>
                </c:pt>
                <c:pt idx="6">
                  <c:v>1520</c:v>
                </c:pt>
                <c:pt idx="9">
                  <c:v>1537</c:v>
                </c:pt>
                <c:pt idx="12">
                  <c:v>1634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84</c:v>
                </c:pt>
                <c:pt idx="3">
                  <c:v>24</c:v>
                </c:pt>
                <c:pt idx="6">
                  <c:v>6</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22421</c:v>
                </c:pt>
                <c:pt idx="3">
                  <c:v>23992</c:v>
                </c:pt>
                <c:pt idx="6">
                  <c:v>25645</c:v>
                </c:pt>
                <c:pt idx="9">
                  <c:v>26827</c:v>
                </c:pt>
                <c:pt idx="12">
                  <c:v>27634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124352"/>
        <c:axId val="225126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3512</c:v>
                </c:pt>
                <c:pt idx="2">
                  <c:v>#N/A</c:v>
                </c:pt>
                <c:pt idx="3">
                  <c:v>#N/A</c:v>
                </c:pt>
                <c:pt idx="4">
                  <c:v>2270</c:v>
                </c:pt>
                <c:pt idx="5">
                  <c:v>#N/A</c:v>
                </c:pt>
                <c:pt idx="6">
                  <c:v>#N/A</c:v>
                </c:pt>
                <c:pt idx="7">
                  <c:v>2894</c:v>
                </c:pt>
                <c:pt idx="8">
                  <c:v>#N/A</c:v>
                </c:pt>
                <c:pt idx="9">
                  <c:v>#N/A</c:v>
                </c:pt>
                <c:pt idx="10">
                  <c:v>2821</c:v>
                </c:pt>
                <c:pt idx="11">
                  <c:v>#N/A</c:v>
                </c:pt>
                <c:pt idx="12">
                  <c:v>#N/A</c:v>
                </c:pt>
                <c:pt idx="13">
                  <c:v>3021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124352"/>
        <c:axId val="225126272"/>
      </c:lineChart>
      <c:catAx>
        <c:axId val="22512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126272"/>
        <c:crosses val="autoZero"/>
        <c:auto val="1"/>
        <c:lblAlgn val="ctr"/>
        <c:lblOffset val="100"/>
        <c:tickLblSkip val="1"/>
        <c:tickMarkSkip val="1"/>
        <c:noMultiLvlLbl val="0"/>
      </c:catAx>
      <c:valAx>
        <c:axId val="225126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12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{89EEA8D2-595B-40C8-9B4D-0411CAAC2B1F}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{C9662C47-95AF-4E9B-A308-06F715B5C855}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{A72EA45F-A4F4-4D40-909B-BA100FA3E161}</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{9C6486CF-C5B0-46E5-AFC5-81D89418386F}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{E916A158-5F50-49B1-BEA2-2F771CF05B81}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74.5</c:v>
                </c:pt>
              </c:numCache>
            </c:numRef>
          </c:xVal>
          <c:yVal>
            <c:numRef>
              <c:f>公会計指標分析・財政指標組合せ分析表!$K$51:$O$51</c:f>
              <c:numCache>
                <c:formatCode>#,##0.0;"▲ "#,##0.0</c:formatCode>
                <c:ptCount val="5"/>
                <c:pt idx="3">
                  <c:v>21.7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{1447BDD3-9D04-4249-A8F2-DD967872C397}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{824C9B5A-9310-4873-A2B9-73BA253DB84B}</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{F955AB8A-C517-4D6C-871D-2BCA0C3FCF19}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{17D9AA76-1493-4AC2-AFB3-613ECA4148CB}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{0D9CC89A-9517-47A4-91CA-D20D25530699}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39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25751040"/>
        <c:axId val="225752960"/>
      </c:scatterChart>
      <c:valAx>
        <c:axId val="225751040"/>
        <c:scaling>
          <c:orientation val="minMax"/>
          <c:max val="77"/>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752960"/>
        <c:crosses val="autoZero"/>
        <c:crossBetween val="midCat"/>
      </c:valAx>
      <c:valAx>
        <c:axId val="225752960"/>
        <c:scaling>
          <c:orientation val="minMax"/>
          <c:max val="42"/>
          <c:min val="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7510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{3C179342-EDD5-43E3-8D34-0336982C0FD0}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{BF85C9EA-5DA8-4C8D-A557-D1D91BDA0E52}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4.1913245796395819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{F0A40781-A68D-472A-B2A5-7D116B095674}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2.1497678727231601E-2"/>
                  <c:y val="-5.6312078637229167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{B99D1A3D-8989-4A0D-ACFC-10CEE66DB61B}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1705462261813713E-2"/>
                  <c:y val="-6.8742387593707571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{CE6D1203-C0FC-4494-88E5-29C203EFFF16}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0.5</c:v>
                </c:pt>
                <c:pt idx="2">
                  <c:v>-0.1</c:v>
                </c:pt>
                <c:pt idx="3">
                  <c:v>0</c:v>
                </c:pt>
                <c:pt idx="4">
                  <c:v>0.3</c:v>
                </c:pt>
              </c:numCache>
            </c:numRef>
          </c:xVal>
          <c:yVal>
            <c:numRef>
              <c:f>公会計指標分析・財政指標組合せ分析表!$K$73:$O$73</c:f>
              <c:numCache>
                <c:formatCode>#,##0.0;"▲ "#,##0.0</c:formatCode>
                <c:ptCount val="5"/>
                <c:pt idx="0">
                  <c:v>28.3</c:v>
                </c:pt>
                <c:pt idx="1">
                  <c:v>17.899999999999999</c:v>
                </c:pt>
                <c:pt idx="2">
                  <c:v>22.9</c:v>
                </c:pt>
                <c:pt idx="3">
                  <c:v>21.7</c:v>
                </c:pt>
                <c:pt idx="4">
                  <c:v>23.4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{8692979B-4991-4E98-94EB-6FB5B4918FEB}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{CE7632DF-92F2-4D5A-A4C3-1A938B9F5FD8}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{60C16BC5-84FE-4340-9560-87DD28DC45D8}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{436E7310-EAD4-4556-8B96-439C22AA2853}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{8F86C192-DBE3-4616-86A8-B06AF7C139AD}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25935360"/>
        <c:axId val="225937280"/>
      </c:scatterChart>
      <c:valAx>
        <c:axId val="225935360"/>
        <c:scaling>
          <c:orientation val="minMax"/>
          <c:max val="12"/>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937280"/>
        <c:crosses val="autoZero"/>
        <c:crossBetween val="midCat"/>
      </c:valAx>
      <c:valAx>
        <c:axId val="225937280"/>
        <c:scaling>
          <c:orientation val="minMax"/>
          <c:max val="65"/>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9353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他市と比べ、下水道事業</a:t>
          </a:r>
          <a:r>
            <a:rPr kumimoji="1" lang="ja-JP" altLang="en-US" sz="1100">
              <a:solidFill>
                <a:schemeClr val="dk1"/>
              </a:solidFill>
              <a:effectLst/>
              <a:latin typeface="+mn-lt"/>
              <a:ea typeface="+mn-ea"/>
              <a:cs typeface="+mn-cs"/>
            </a:rPr>
            <a:t>経営</a:t>
          </a:r>
          <a:r>
            <a:rPr kumimoji="1" lang="ja-JP" altLang="ja-JP" sz="1100">
              <a:solidFill>
                <a:schemeClr val="dk1"/>
              </a:solidFill>
              <a:effectLst/>
              <a:latin typeface="+mn-lt"/>
              <a:ea typeface="+mn-ea"/>
              <a:cs typeface="+mn-cs"/>
            </a:rPr>
            <a:t>が健全であり、交付税算入を加味した場合の公営企業繰出金が少ないため、実質公債費比率が低くなっているのが、本市の大きな特徴である。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今後、退職手当債及び平成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年度からの大型公共事業に伴う地方債の元金償還が本格化するため、実質公債費比率が悪化していくと考えられる。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健全な数値を維持していくために、</a:t>
          </a:r>
          <a:r>
            <a:rPr lang="ja-JP" altLang="ja-JP" sz="1100" b="0" i="0" baseline="0">
              <a:solidFill>
                <a:schemeClr val="dk1"/>
              </a:solidFill>
              <a:effectLst/>
              <a:latin typeface="+mn-lt"/>
              <a:ea typeface="+mn-ea"/>
              <a:cs typeface="+mn-cs"/>
            </a:rPr>
            <a:t>退職手当債の繰上償還や、資金手当地方債の抑制による残高抑制を図り、ストックの</a:t>
          </a:r>
          <a:r>
            <a:rPr lang="ja-JP" altLang="en-US" sz="1100" b="0" i="0" baseline="0">
              <a:solidFill>
                <a:schemeClr val="dk1"/>
              </a:solidFill>
              <a:effectLst/>
              <a:latin typeface="+mn-lt"/>
              <a:ea typeface="+mn-ea"/>
              <a:cs typeface="+mn-cs"/>
            </a:rPr>
            <a:t>質の</a:t>
          </a:r>
          <a:r>
            <a:rPr lang="ja-JP" altLang="ja-JP" sz="1100" b="0" i="0" baseline="0">
              <a:solidFill>
                <a:schemeClr val="dk1"/>
              </a:solidFill>
              <a:effectLst/>
              <a:latin typeface="+mn-lt"/>
              <a:ea typeface="+mn-ea"/>
              <a:cs typeface="+mn-cs"/>
            </a:rPr>
            <a:t>改善を図ることで、将来の実質公債費比率の悪化を抑えていく必要がある。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退職手当債の発行及び平成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年度から続く大型公共事業実施による地方債残高の増加及び基金取崩しにより、将来負担が発生している状況である。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増加傾向にある中でも、平成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年度は退職手当債の繰上償還を行うことで、将来負担比率の悪化は最小限に抑えている。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今後、庁舎整備事業を予定していることから、さらなる地方債残高の増加及び基金取崩しが見込まれ、持続可能な財政運営を実現するためには、引き続き</a:t>
          </a:r>
          <a:r>
            <a:rPr lang="ja-JP" altLang="ja-JP" sz="1100" b="0" i="0" baseline="0">
              <a:solidFill>
                <a:schemeClr val="dk1"/>
              </a:solidFill>
              <a:effectLst/>
              <a:latin typeface="+mn-lt"/>
              <a:ea typeface="+mn-ea"/>
              <a:cs typeface="+mn-cs"/>
            </a:rPr>
            <a:t>退職手当債の繰上償還や、資金手当地方債の抑制による残高抑制を図り、将来負担比率の悪化を最小限にとどめていく必要がある。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72,144
71,141
24.35
27,974,899
27,370,570
563,333
14,487,865
27,633,604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23.4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有形固定資産減価償却率は、類似団体より高い水準にあるが、主な要因としては、認定子ども園・幼稚園・保育所に、昭和４０年代から昭和５０年代前半の施設が多く、有形固定資産減価償却率８０％以上になっていることが挙げられる。</a:t>
          </a:r>
          <a:endParaRPr lang="ja-JP" altLang="ja-JP">
            <a:effectLst/>
          </a:endParaRPr>
        </a:p>
        <a:p>
          <a:pPr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平成２９年３月に公共施設等総合管理計画を策定し、当該計画に基づいて、施設の統廃合・長寿命化・長期的な視点での更新等、施設の維持管理を適切に進めている。</a:t>
          </a:r>
          <a:endParaRPr lang="ja-JP" altLang="ja-JP">
            <a:effectLst/>
          </a:endParaRPr>
        </a:p>
        <a:p>
          <a:pPr eaLnBrk="1" fontAlgn="auto" latinLnBrk="0" hangingPunct="1"/>
          <a:r>
            <a:rPr lang="ja-JP" altLang="ja-JP" sz="1100" b="0" i="0" baseline="0">
              <a:solidFill>
                <a:schemeClr val="dk1"/>
              </a:solidFill>
              <a:effectLst/>
              <a:latin typeface="+mn-lt"/>
              <a:ea typeface="+mn-ea"/>
              <a:cs typeface="+mn-cs"/>
            </a:rPr>
            <a:t>　</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29</xdr:row>
      <xdr:rowOff>121073</xdr:rowOff>
    </xdr:from>
    <xdr:to>
      <xdr:col>3</xdr:col>
      <xdr:colOff>1170940</xdr:colOff>
      <xdr:row>34</xdr:row>
      <xdr:rowOff>51858</xdr:rowOff>
    </xdr:to>
    <xdr:cxnSp macro="">
      <xdr:nvCxnSpPr>
        <xdr:cNvPr id="64" name="直線コネクタ 63"/>
        <xdr:cNvCxnSpPr/>
      </xdr:nvCxnSpPr>
      <xdr:spPr>
        <a:xfrm flipV="1">
          <a:off x="4760595" y="5874173"/>
          <a:ext cx="1270" cy="788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55685</xdr:rowOff>
    </xdr:from>
    <xdr:ext cx="405111" cy="259045"/>
    <xdr:sp macro="" textlink="">
      <xdr:nvSpPr>
        <xdr:cNvPr id="65" name="有形固定資産減価償却率最小値テキスト"/>
        <xdr:cNvSpPr txBox="1"/>
      </xdr:nvSpPr>
      <xdr:spPr>
        <a:xfrm>
          <a:off x="4813300" y="666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34</xdr:row>
      <xdr:rowOff>51858</xdr:rowOff>
    </xdr:from>
    <xdr:to>
      <xdr:col>3</xdr:col>
      <xdr:colOff>1260475</xdr:colOff>
      <xdr:row>34</xdr:row>
      <xdr:rowOff>51858</xdr:rowOff>
    </xdr:to>
    <xdr:cxnSp macro="">
      <xdr:nvCxnSpPr>
        <xdr:cNvPr id="66" name="直線コネクタ 65"/>
        <xdr:cNvCxnSpPr/>
      </xdr:nvCxnSpPr>
      <xdr:spPr>
        <a:xfrm>
          <a:off x="4673600" y="6662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67750</xdr:rowOff>
    </xdr:from>
    <xdr:ext cx="405111" cy="259045"/>
    <xdr:sp macro="" textlink="">
      <xdr:nvSpPr>
        <xdr:cNvPr id="67" name="有形固定資産減価償却率最大値テキスト"/>
        <xdr:cNvSpPr txBox="1"/>
      </xdr:nvSpPr>
      <xdr:spPr>
        <a:xfrm>
          <a:off x="4813300" y="5649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29</xdr:row>
      <xdr:rowOff>121073</xdr:rowOff>
    </xdr:from>
    <xdr:to>
      <xdr:col>3</xdr:col>
      <xdr:colOff>1260475</xdr:colOff>
      <xdr:row>29</xdr:row>
      <xdr:rowOff>121073</xdr:rowOff>
    </xdr:to>
    <xdr:cxnSp macro="">
      <xdr:nvCxnSpPr>
        <xdr:cNvPr id="68" name="直線コネクタ 67"/>
        <xdr:cNvCxnSpPr/>
      </xdr:nvCxnSpPr>
      <xdr:spPr>
        <a:xfrm>
          <a:off x="4673600" y="587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154322</xdr:rowOff>
    </xdr:from>
    <xdr:ext cx="405111" cy="259045"/>
    <xdr:sp macro="" textlink="">
      <xdr:nvSpPr>
        <xdr:cNvPr id="69" name="有形固定資産減価償却率平均値テキスト"/>
        <xdr:cNvSpPr txBox="1"/>
      </xdr:nvSpPr>
      <xdr:spPr>
        <a:xfrm>
          <a:off x="4813300" y="6078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4445</xdr:rowOff>
    </xdr:from>
    <xdr:to>
      <xdr:col>3</xdr:col>
      <xdr:colOff>1222375</xdr:colOff>
      <xdr:row>31</xdr:row>
      <xdr:rowOff>106045</xdr:rowOff>
    </xdr:to>
    <xdr:sp macro="" textlink="">
      <xdr:nvSpPr>
        <xdr:cNvPr id="70" name="フローチャート : 判断 69"/>
        <xdr:cNvSpPr/>
      </xdr:nvSpPr>
      <xdr:spPr>
        <a:xfrm>
          <a:off x="47117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51223</xdr:rowOff>
    </xdr:from>
    <xdr:to>
      <xdr:col>3</xdr:col>
      <xdr:colOff>511175</xdr:colOff>
      <xdr:row>31</xdr:row>
      <xdr:rowOff>152823</xdr:rowOff>
    </xdr:to>
    <xdr:sp macro="" textlink="">
      <xdr:nvSpPr>
        <xdr:cNvPr id="71" name="フローチャート : 判断 70"/>
        <xdr:cNvSpPr/>
      </xdr:nvSpPr>
      <xdr:spPr>
        <a:xfrm>
          <a:off x="4000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27</xdr:row>
      <xdr:rowOff>49742</xdr:rowOff>
    </xdr:from>
    <xdr:to>
      <xdr:col>3</xdr:col>
      <xdr:colOff>511175</xdr:colOff>
      <xdr:row>27</xdr:row>
      <xdr:rowOff>151342</xdr:rowOff>
    </xdr:to>
    <xdr:sp macro="" textlink="">
      <xdr:nvSpPr>
        <xdr:cNvPr id="77" name="円/楕円 76"/>
        <xdr:cNvSpPr/>
      </xdr:nvSpPr>
      <xdr:spPr>
        <a:xfrm>
          <a:off x="4000500" y="545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143950</xdr:rowOff>
    </xdr:from>
    <xdr:ext cx="405111" cy="259045"/>
    <xdr:sp macro="" textlink="">
      <xdr:nvSpPr>
        <xdr:cNvPr id="78" name="n_1aveValue有形固定資産減価償却率"/>
        <xdr:cNvSpPr txBox="1"/>
      </xdr:nvSpPr>
      <xdr:spPr>
        <a:xfrm>
          <a:off x="3836043"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167869</xdr:rowOff>
    </xdr:from>
    <xdr:ext cx="405111" cy="259045"/>
    <xdr:sp macro="" textlink="">
      <xdr:nvSpPr>
        <xdr:cNvPr id="79" name="n_1mainValue有形固定資産減価償却率"/>
        <xdr:cNvSpPr txBox="1"/>
      </xdr:nvSpPr>
      <xdr:spPr>
        <a:xfrm>
          <a:off x="3836043" y="523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72,144
71,141
24.35
27,974,899
27,370,570
563,333
14,487,865
27,633,604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77" name="直線コネクタ 76"/>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78"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79" name="直線コネクタ 78"/>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80"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81" name="直線コネクタ 80"/>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139082</xdr:rowOff>
    </xdr:from>
    <xdr:ext cx="405111" cy="259045"/>
    <xdr:sp macro="" textlink="">
      <xdr:nvSpPr>
        <xdr:cNvPr id="82" name="【橋りょう・トンネル】&#10;有形固定資産減価償却率平均値テキスト"/>
        <xdr:cNvSpPr txBox="1"/>
      </xdr:nvSpPr>
      <xdr:spPr>
        <a:xfrm>
          <a:off x="4724400" y="10597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83" name="フローチャート : 判断 82"/>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84" name="フローチャート : 判断 83"/>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69215</xdr:rowOff>
    </xdr:from>
    <xdr:to>
      <xdr:col>5</xdr:col>
      <xdr:colOff>409575</xdr:colOff>
      <xdr:row>59</xdr:row>
      <xdr:rowOff>170815</xdr:rowOff>
    </xdr:to>
    <xdr:sp macro="" textlink="">
      <xdr:nvSpPr>
        <xdr:cNvPr id="90" name="円/楕円 89"/>
        <xdr:cNvSpPr/>
      </xdr:nvSpPr>
      <xdr:spPr>
        <a:xfrm>
          <a:off x="3746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27640</xdr:rowOff>
    </xdr:from>
    <xdr:ext cx="405111" cy="259045"/>
    <xdr:sp macro="" textlink="">
      <xdr:nvSpPr>
        <xdr:cNvPr id="91" name="n_1aveValue【橋りょう・トンネル】&#10;有形固定資産減価償却率"/>
        <xdr:cNvSpPr txBox="1"/>
      </xdr:nvSpPr>
      <xdr:spPr>
        <a:xfrm>
          <a:off x="3582043" y="1065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15892</xdr:rowOff>
    </xdr:from>
    <xdr:ext cx="405111" cy="259045"/>
    <xdr:sp macro="" textlink="">
      <xdr:nvSpPr>
        <xdr:cNvPr id="92" name="n_1mainValue【橋りょう・トンネル】&#10;有形固定資産減価償却率"/>
        <xdr:cNvSpPr txBox="1"/>
      </xdr:nvSpPr>
      <xdr:spPr>
        <a:xfrm>
          <a:off x="3582043"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04" name="テキスト ボックス 1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06" name="テキスト ボックス 10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08" name="テキスト ボックス 10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10" name="テキスト ボックス 10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12" name="テキスト ボックス 11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14" name="テキスト ボックス 1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16" name="直線コネクタ 115"/>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17"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18" name="直線コネクタ 117"/>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19"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20" name="直線コネクタ 119"/>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21"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22" name="フローチャート : 判断 121"/>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23" name="フローチャート : 判断 122"/>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14917</xdr:rowOff>
    </xdr:from>
    <xdr:to>
      <xdr:col>14</xdr:col>
      <xdr:colOff>79375</xdr:colOff>
      <xdr:row>64</xdr:row>
      <xdr:rowOff>116517</xdr:rowOff>
    </xdr:to>
    <xdr:sp macro="" textlink="">
      <xdr:nvSpPr>
        <xdr:cNvPr id="129" name="円/楕円 128"/>
        <xdr:cNvSpPr/>
      </xdr:nvSpPr>
      <xdr:spPr>
        <a:xfrm>
          <a:off x="9588500" y="109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100992</xdr:rowOff>
    </xdr:from>
    <xdr:ext cx="599010" cy="259045"/>
    <xdr:sp macro="" textlink="">
      <xdr:nvSpPr>
        <xdr:cNvPr id="130" name="n_1aveValue【橋りょう・トンネル】&#10;一人当たり有形固定資産（償却資産）額"/>
        <xdr:cNvSpPr txBox="1"/>
      </xdr:nvSpPr>
      <xdr:spPr>
        <a:xfrm>
          <a:off x="9327094" y="10216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466802</xdr:colOff>
      <xdr:row>64</xdr:row>
      <xdr:rowOff>107644</xdr:rowOff>
    </xdr:from>
    <xdr:ext cx="469744" cy="259045"/>
    <xdr:sp macro="" textlink="">
      <xdr:nvSpPr>
        <xdr:cNvPr id="131" name="n_1mainValue【橋りょう・トンネル】&#10;一人当たり有形固定資産（償却資産）額"/>
        <xdr:cNvSpPr txBox="1"/>
      </xdr:nvSpPr>
      <xdr:spPr>
        <a:xfrm>
          <a:off x="9391727" y="1108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2" name="テキスト ボックス 1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43" name="直線コネクタ 14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44" name="テキスト ボックス 14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5" name="直線コネクタ 14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6" name="テキスト ボックス 14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7" name="直線コネクタ 14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8" name="テキスト ボックス 14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9" name="直線コネクタ 14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50" name="テキスト ボックス 14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51" name="直線コネクタ 15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2" name="テキスト ボックス 15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3" name="直線コネクタ 15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154" name="テキスト ボックス 15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158" name="直線コネクタ 157"/>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159"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160" name="直線コネクタ 159"/>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161"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162" name="直線コネクタ 161"/>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163"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164" name="フローチャート : 判断 163"/>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165" name="フローチャート : 判断 164"/>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119562</xdr:rowOff>
    </xdr:from>
    <xdr:to>
      <xdr:col>5</xdr:col>
      <xdr:colOff>409575</xdr:colOff>
      <xdr:row>84</xdr:row>
      <xdr:rowOff>49712</xdr:rowOff>
    </xdr:to>
    <xdr:sp macro="" textlink="">
      <xdr:nvSpPr>
        <xdr:cNvPr id="171" name="円/楕円 170"/>
        <xdr:cNvSpPr/>
      </xdr:nvSpPr>
      <xdr:spPr>
        <a:xfrm>
          <a:off x="3746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44104</xdr:rowOff>
    </xdr:from>
    <xdr:ext cx="405111" cy="259045"/>
    <xdr:sp macro="" textlink="">
      <xdr:nvSpPr>
        <xdr:cNvPr id="172"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66239</xdr:rowOff>
    </xdr:from>
    <xdr:ext cx="405111" cy="259045"/>
    <xdr:sp macro="" textlink="">
      <xdr:nvSpPr>
        <xdr:cNvPr id="173" name="n_1mainValue【公営住宅】&#10;有形固定資産減価償却率"/>
        <xdr:cNvSpPr txBox="1"/>
      </xdr:nvSpPr>
      <xdr:spPr>
        <a:xfrm>
          <a:off x="3582043" y="1412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1" name="正方形/長方形 1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2" name="テキスト ボックス 1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3" name="直線コネクタ 1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4" name="直線コネクタ 18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5" name="テキスト ボックス 18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6" name="直線コネクタ 18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7" name="テキスト ボックス 18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8" name="直線コネクタ 1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9" name="テキスト ボックス 18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0" name="直線コネクタ 18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1" name="テキスト ボックス 19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2" name="直線コネクタ 19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3" name="テキスト ボックス 19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197" name="直線コネクタ 196"/>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198"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199" name="直線コネクタ 19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00"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01" name="直線コネクタ 200"/>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142512</xdr:rowOff>
    </xdr:from>
    <xdr:ext cx="469744" cy="259045"/>
    <xdr:sp macro="" textlink="">
      <xdr:nvSpPr>
        <xdr:cNvPr id="202" name="【公営住宅】&#10;一人当たり面積平均値テキスト"/>
        <xdr:cNvSpPr txBox="1"/>
      </xdr:nvSpPr>
      <xdr:spPr>
        <a:xfrm>
          <a:off x="10566400" y="14201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03" name="フローチャート : 判断 202"/>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04" name="フローチャート : 判断 203"/>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156463</xdr:rowOff>
    </xdr:from>
    <xdr:to>
      <xdr:col>14</xdr:col>
      <xdr:colOff>79375</xdr:colOff>
      <xdr:row>85</xdr:row>
      <xdr:rowOff>86613</xdr:rowOff>
    </xdr:to>
    <xdr:sp macro="" textlink="">
      <xdr:nvSpPr>
        <xdr:cNvPr id="210" name="円/楕円 209"/>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19321</xdr:rowOff>
    </xdr:from>
    <xdr:ext cx="469744" cy="259045"/>
    <xdr:sp macro="" textlink="">
      <xdr:nvSpPr>
        <xdr:cNvPr id="211"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77740</xdr:rowOff>
    </xdr:from>
    <xdr:ext cx="469744" cy="259045"/>
    <xdr:sp macro="" textlink="">
      <xdr:nvSpPr>
        <xdr:cNvPr id="212" name="n_1mainValue【公営住宅】&#10;一人当たり面積"/>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0" name="正方形/長方形 2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1" name="正方形/長方形 2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2" name="正方形/長方形 2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3" name="正方形/長方形 2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4" name="正方形/長方形 2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5" name="正方形/長方形 2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6" name="正方形/長方形 2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7" name="正方形/長方形 2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8" name="正方形/長方形 2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9" name="正方形/長方形 2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0" name="正方形/長方形 2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1" name="正方形/長方形 2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2" name="正方形/長方形 2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3" name="正方形/長方形 2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4" name="正方形/長方形 2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5" name="正方形/長方形 2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6" name="正方形/長方形 2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7" name="テキスト ボックス 2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8" name="直線コネクタ 2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9" name="テキスト ボックス 2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0" name="直線コネクタ 2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1" name="テキスト ボックス 2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2" name="直線コネクタ 2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3" name="テキスト ボックス 2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4" name="直線コネクタ 2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5" name="テキスト ボックス 2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6" name="直線コネクタ 2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7" name="テキスト ボックス 2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8" name="直線コネクタ 2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9" name="テキスト ボックス 2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0" name="直線コネクタ 2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1" name="テキスト ボックス 2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253" name="直線コネクタ 252"/>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254"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255" name="直線コネクタ 254"/>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6"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7" name="直線コネクタ 25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258"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259" name="フローチャート : 判断 258"/>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260" name="フローチャート : 判断 259"/>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1" name="テキスト ボックス 26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2" name="テキスト ボックス 26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3" name="テキスト ボックス 26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4" name="テキスト ボックス 26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5" name="テキスト ボックス 26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12065</xdr:rowOff>
    </xdr:from>
    <xdr:to>
      <xdr:col>22</xdr:col>
      <xdr:colOff>415925</xdr:colOff>
      <xdr:row>35</xdr:row>
      <xdr:rowOff>113665</xdr:rowOff>
    </xdr:to>
    <xdr:sp macro="" textlink="">
      <xdr:nvSpPr>
        <xdr:cNvPr id="266" name="円/楕円 265"/>
        <xdr:cNvSpPr/>
      </xdr:nvSpPr>
      <xdr:spPr>
        <a:xfrm>
          <a:off x="15430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66692</xdr:rowOff>
    </xdr:from>
    <xdr:ext cx="405111" cy="259045"/>
    <xdr:sp macro="" textlink="">
      <xdr:nvSpPr>
        <xdr:cNvPr id="267"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130192</xdr:rowOff>
    </xdr:from>
    <xdr:ext cx="405111" cy="259045"/>
    <xdr:sp macro="" textlink="">
      <xdr:nvSpPr>
        <xdr:cNvPr id="268" name="n_1mainValue【認定こども園・幼稚園・保育所】&#10;有形固定資産減価償却率"/>
        <xdr:cNvSpPr txBox="1"/>
      </xdr:nvSpPr>
      <xdr:spPr>
        <a:xfrm>
          <a:off x="15266043"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9" name="正方形/長方形 2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0" name="正方形/長方形 2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1" name="正方形/長方形 2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2" name="正方形/長方形 2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3" name="正方形/長方形 2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4" name="正方形/長方形 2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5" name="正方形/長方形 2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6" name="正方形/長方形 2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7" name="テキスト ボックス 2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8" name="直線コネクタ 2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9" name="直線コネクタ 2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80" name="テキスト ボックス 2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81" name="直線コネクタ 2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82" name="テキスト ボックス 2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3" name="直線コネクタ 2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4" name="テキスト ボックス 2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5" name="直線コネクタ 2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86" name="テキスト ボックス 2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7" name="直線コネクタ 2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8" name="テキスト ボックス 2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290" name="直線コネクタ 289"/>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291"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292" name="直線コネクタ 291"/>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293"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294" name="直線コネクタ 293"/>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106697</xdr:rowOff>
    </xdr:from>
    <xdr:ext cx="469744" cy="259045"/>
    <xdr:sp macro="" textlink="">
      <xdr:nvSpPr>
        <xdr:cNvPr id="295" name="【認定こども園・幼稚園・保育所】&#10;一人当たり面積平均値テキスト"/>
        <xdr:cNvSpPr txBox="1"/>
      </xdr:nvSpPr>
      <xdr:spPr>
        <a:xfrm>
          <a:off x="222504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296" name="フローチャート : 判断 295"/>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297" name="フローチャート : 判断 296"/>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8" name="テキスト ボックス 2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9" name="テキスト ボックス 2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0" name="テキスト ボックス 2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1" name="テキスト ボックス 3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2" name="テキスト ボックス 3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130556</xdr:rowOff>
    </xdr:from>
    <xdr:to>
      <xdr:col>31</xdr:col>
      <xdr:colOff>85725</xdr:colOff>
      <xdr:row>37</xdr:row>
      <xdr:rowOff>60706</xdr:rowOff>
    </xdr:to>
    <xdr:sp macro="" textlink="">
      <xdr:nvSpPr>
        <xdr:cNvPr id="303" name="円/楕円 302"/>
        <xdr:cNvSpPr/>
      </xdr:nvSpPr>
      <xdr:spPr>
        <a:xfrm>
          <a:off x="21272500" y="630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38</xdr:row>
      <xdr:rowOff>99839</xdr:rowOff>
    </xdr:from>
    <xdr:ext cx="469744" cy="259045"/>
    <xdr:sp macro="" textlink="">
      <xdr:nvSpPr>
        <xdr:cNvPr id="304" name="n_1aveValue【認定こども園・幼稚園・保育所】&#10;一人当たり面積"/>
        <xdr:cNvSpPr txBox="1"/>
      </xdr:nvSpPr>
      <xdr:spPr>
        <a:xfrm>
          <a:off x="210757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77233</xdr:rowOff>
    </xdr:from>
    <xdr:ext cx="469744" cy="259045"/>
    <xdr:sp macro="" textlink="">
      <xdr:nvSpPr>
        <xdr:cNvPr id="305" name="n_1mainValue【認定こども園・幼稚園・保育所】&#10;一人当たり面積"/>
        <xdr:cNvSpPr txBox="1"/>
      </xdr:nvSpPr>
      <xdr:spPr>
        <a:xfrm>
          <a:off x="21075727"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6" name="正方形/長方形 3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7" name="正方形/長方形 3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8" name="正方形/長方形 3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9" name="正方形/長方形 3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0" name="正方形/長方形 3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1" name="正方形/長方形 3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2" name="正方形/長方形 3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3" name="正方形/長方形 3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4" name="テキスト ボックス 3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5" name="直線コネクタ 3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6" name="テキスト ボックス 31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17" name="直線コネクタ 3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8" name="テキスト ボックス 3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9" name="直線コネクタ 3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0" name="テキスト ボックス 3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21" name="直線コネクタ 3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22" name="テキスト ボックス 3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23" name="直線コネクタ 3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24" name="テキスト ボックス 3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25" name="直線コネクタ 3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26" name="テキスト ボックス 3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7" name="直線コネクタ 3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8" name="テキスト ボックス 3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330" name="直線コネクタ 329"/>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31"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32" name="直線コネクタ 331"/>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333"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334" name="直線コネクタ 333"/>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335"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336" name="フローチャート : 判断 335"/>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337" name="フローチャート : 判断 336"/>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8" name="テキスト ボックス 3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9" name="テキスト ボックス 3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0" name="テキスト ボックス 3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1" name="テキスト ボックス 3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2" name="テキスト ボックス 3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154940</xdr:rowOff>
    </xdr:from>
    <xdr:to>
      <xdr:col>22</xdr:col>
      <xdr:colOff>415925</xdr:colOff>
      <xdr:row>56</xdr:row>
      <xdr:rowOff>85090</xdr:rowOff>
    </xdr:to>
    <xdr:sp macro="" textlink="">
      <xdr:nvSpPr>
        <xdr:cNvPr id="343" name="円/楕円 342"/>
        <xdr:cNvSpPr/>
      </xdr:nvSpPr>
      <xdr:spPr>
        <a:xfrm>
          <a:off x="15430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156227</xdr:rowOff>
    </xdr:from>
    <xdr:ext cx="405111" cy="259045"/>
    <xdr:sp macro="" textlink="">
      <xdr:nvSpPr>
        <xdr:cNvPr id="344"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101617</xdr:rowOff>
    </xdr:from>
    <xdr:ext cx="405111" cy="259045"/>
    <xdr:sp macro="" textlink="">
      <xdr:nvSpPr>
        <xdr:cNvPr id="345" name="n_1mainValue【学校施設】&#10;有形固定資産減価償却率"/>
        <xdr:cNvSpPr txBox="1"/>
      </xdr:nvSpPr>
      <xdr:spPr>
        <a:xfrm>
          <a:off x="15266043"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6" name="正方形/長方形 3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7" name="正方形/長方形 3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8" name="正方形/長方形 3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9" name="正方形/長方形 3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50" name="正方形/長方形 3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1" name="正方形/長方形 3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2" name="正方形/長方形 3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3" name="正方形/長方形 3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4" name="テキスト ボックス 3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5" name="直線コネクタ 3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6" name="テキスト ボックス 3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57" name="直線コネクタ 35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8" name="テキスト ボックス 35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9" name="直線コネクタ 35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60" name="テキスト ボックス 35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61" name="直線コネクタ 36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62" name="テキスト ボックス 36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63" name="直線コネクタ 36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64" name="テキスト ボックス 36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65" name="直線コネクタ 36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6" name="テキスト ボックス 36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7" name="直線コネクタ 36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8" name="テキスト ボックス 36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9" name="直線コネクタ 3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0" name="テキスト ボックス 3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372" name="直線コネクタ 371"/>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373"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374" name="直線コネクタ 373"/>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375"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376" name="直線コネクタ 37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377"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378" name="フローチャート : 判断 377"/>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379" name="フローチャート : 判断 378"/>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0" name="テキスト ボックス 37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1" name="テキスト ボックス 38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2" name="テキスト ボックス 38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3" name="テキスト ボックス 38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4" name="テキスト ボックス 38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122827</xdr:rowOff>
    </xdr:from>
    <xdr:to>
      <xdr:col>31</xdr:col>
      <xdr:colOff>85725</xdr:colOff>
      <xdr:row>62</xdr:row>
      <xdr:rowOff>52977</xdr:rowOff>
    </xdr:to>
    <xdr:sp macro="" textlink="">
      <xdr:nvSpPr>
        <xdr:cNvPr id="385" name="円/楕円 384"/>
        <xdr:cNvSpPr/>
      </xdr:nvSpPr>
      <xdr:spPr>
        <a:xfrm>
          <a:off x="21272500" y="105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125565</xdr:rowOff>
    </xdr:from>
    <xdr:ext cx="469744" cy="259045"/>
    <xdr:sp macro="" textlink="">
      <xdr:nvSpPr>
        <xdr:cNvPr id="386" name="n_1aveValue【学校施設】&#10;一人当たり面積"/>
        <xdr:cNvSpPr txBox="1"/>
      </xdr:nvSpPr>
      <xdr:spPr>
        <a:xfrm>
          <a:off x="21075727" y="989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44104</xdr:rowOff>
    </xdr:from>
    <xdr:ext cx="469744" cy="259045"/>
    <xdr:sp macro="" textlink="">
      <xdr:nvSpPr>
        <xdr:cNvPr id="387" name="n_1mainValue【学校施設】&#10;一人当たり面積"/>
        <xdr:cNvSpPr txBox="1"/>
      </xdr:nvSpPr>
      <xdr:spPr>
        <a:xfrm>
          <a:off x="21075727" y="1067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8" name="正方形/長方形 3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9" name="正方形/長方形 38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90" name="正方形/長方形 38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91" name="正方形/長方形 39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92" name="正方形/長方形 39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3" name="正方形/長方形 39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4" name="正方形/長方形 39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5" name="正方形/長方形 39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6" name="テキスト ボックス 39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7" name="直線コネクタ 39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98" name="テキスト ボックス 39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99" name="直線コネクタ 39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00" name="テキスト ボックス 39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01" name="直線コネクタ 40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02" name="テキスト ボックス 40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03" name="直線コネクタ 40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04" name="テキスト ボックス 40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05" name="直線コネクタ 40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06" name="テキスト ボックス 40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7" name="直線コネクタ 4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8" name="テキスト ボックス 40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410" name="直線コネクタ 409"/>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411"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412" name="直線コネクタ 411"/>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413"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414" name="直線コネクタ 413"/>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415"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416" name="フローチャート : 判断 415"/>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417" name="フローチャート : 判断 416"/>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18" name="テキスト ボックス 41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9" name="テキスト ボックス 41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20" name="テキスト ボックス 41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1" name="テキスト ボックス 42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2" name="テキスト ボックス 42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99313</xdr:rowOff>
    </xdr:from>
    <xdr:to>
      <xdr:col>22</xdr:col>
      <xdr:colOff>415925</xdr:colOff>
      <xdr:row>82</xdr:row>
      <xdr:rowOff>29463</xdr:rowOff>
    </xdr:to>
    <xdr:sp macro="" textlink="">
      <xdr:nvSpPr>
        <xdr:cNvPr id="423" name="円/楕円 422"/>
        <xdr:cNvSpPr/>
      </xdr:nvSpPr>
      <xdr:spPr>
        <a:xfrm>
          <a:off x="15430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48023</xdr:rowOff>
    </xdr:from>
    <xdr:ext cx="405111" cy="259045"/>
    <xdr:sp macro="" textlink="">
      <xdr:nvSpPr>
        <xdr:cNvPr id="424"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45990</xdr:rowOff>
    </xdr:from>
    <xdr:ext cx="405111" cy="259045"/>
    <xdr:sp macro="" textlink="">
      <xdr:nvSpPr>
        <xdr:cNvPr id="425" name="n_1mainValue【児童館】&#10;有形固定資産減価償却率"/>
        <xdr:cNvSpPr txBox="1"/>
      </xdr:nvSpPr>
      <xdr:spPr>
        <a:xfrm>
          <a:off x="15266043"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6" name="正方形/長方形 4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7" name="正方形/長方形 4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8" name="正方形/長方形 4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9" name="正方形/長方形 4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0" name="正方形/長方形 4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1" name="正方形/長方形 4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2" name="正方形/長方形 4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3" name="正方形/長方形 4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4" name="テキスト ボックス 4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5" name="直線コネクタ 4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36" name="直線コネクタ 4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37" name="テキスト ボックス 4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38" name="直線コネクタ 4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39" name="テキスト ボックス 4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40" name="直線コネクタ 4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41" name="テキスト ボックス 4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42" name="直線コネクタ 4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43" name="テキスト ボックス 4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4" name="直線コネクタ 4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5" name="テキスト ボックス 4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447" name="直線コネクタ 446"/>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448"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449" name="直線コネクタ 448"/>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450"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451" name="直線コネクタ 450"/>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114316</xdr:rowOff>
    </xdr:from>
    <xdr:ext cx="469744" cy="259045"/>
    <xdr:sp macro="" textlink="">
      <xdr:nvSpPr>
        <xdr:cNvPr id="452" name="【児童館】&#10;一人当たり面積平均値テキスト"/>
        <xdr:cNvSpPr txBox="1"/>
      </xdr:nvSpPr>
      <xdr:spPr>
        <a:xfrm>
          <a:off x="22250400" y="14001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453" name="フローチャート : 判断 452"/>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454" name="フローチャート : 判断 453"/>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55" name="テキスト ボックス 4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6" name="テキスト ボックス 4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7" name="テキスト ボックス 4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8" name="テキスト ボックス 4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9" name="テキスト ボックス 4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158750</xdr:rowOff>
    </xdr:from>
    <xdr:to>
      <xdr:col>31</xdr:col>
      <xdr:colOff>85725</xdr:colOff>
      <xdr:row>80</xdr:row>
      <xdr:rowOff>88900</xdr:rowOff>
    </xdr:to>
    <xdr:sp macro="" textlink="">
      <xdr:nvSpPr>
        <xdr:cNvPr id="460" name="円/楕円 459"/>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68597</xdr:rowOff>
    </xdr:from>
    <xdr:ext cx="469744" cy="259045"/>
    <xdr:sp macro="" textlink="">
      <xdr:nvSpPr>
        <xdr:cNvPr id="461" name="n_1aveValue【児童館】&#10;一人当たり面積"/>
        <xdr:cNvSpPr txBox="1"/>
      </xdr:nvSpPr>
      <xdr:spPr>
        <a:xfrm>
          <a:off x="210757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105427</xdr:rowOff>
    </xdr:from>
    <xdr:ext cx="469744" cy="259045"/>
    <xdr:sp macro="" textlink="">
      <xdr:nvSpPr>
        <xdr:cNvPr id="462"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3" name="正方形/長方形 4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4" name="正方形/長方形 4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5" name="正方形/長方形 4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6" name="正方形/長方形 4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7" name="正方形/長方形 4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8" name="正方形/長方形 4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9" name="正方形/長方形 4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0" name="正方形/長方形 4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1" name="テキスト ボックス 4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2" name="直線コネクタ 4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73" name="テキスト ボックス 47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4" name="直線コネクタ 47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5" name="テキスト ボックス 47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6" name="直線コネクタ 47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7" name="テキスト ボックス 47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8" name="直線コネクタ 47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9" name="テキスト ボックス 47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0" name="直線コネクタ 47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1" name="テキスト ボックス 48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2" name="直線コネクタ 48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3" name="テキスト ボックス 48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4" name="直線コネクタ 48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5" name="テキスト ボックス 48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487" name="直線コネクタ 486"/>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488"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489" name="直線コネクタ 48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490"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491" name="直線コネクタ 490"/>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492"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493" name="フローチャート : 判断 492"/>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494" name="フローチャート : 判断 493"/>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38736</xdr:rowOff>
    </xdr:from>
    <xdr:to>
      <xdr:col>22</xdr:col>
      <xdr:colOff>415925</xdr:colOff>
      <xdr:row>104</xdr:row>
      <xdr:rowOff>140336</xdr:rowOff>
    </xdr:to>
    <xdr:sp macro="" textlink="">
      <xdr:nvSpPr>
        <xdr:cNvPr id="500" name="円/楕円 499"/>
        <xdr:cNvSpPr/>
      </xdr:nvSpPr>
      <xdr:spPr>
        <a:xfrm>
          <a:off x="15430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135272</xdr:rowOff>
    </xdr:from>
    <xdr:ext cx="405111" cy="259045"/>
    <xdr:sp macro="" textlink="">
      <xdr:nvSpPr>
        <xdr:cNvPr id="501"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156863</xdr:rowOff>
    </xdr:from>
    <xdr:ext cx="405111" cy="259045"/>
    <xdr:sp macro="" textlink="">
      <xdr:nvSpPr>
        <xdr:cNvPr id="502" name="n_1mainValue【公民館】&#10;有形固定資産減価償却率"/>
        <xdr:cNvSpPr txBox="1"/>
      </xdr:nvSpPr>
      <xdr:spPr>
        <a:xfrm>
          <a:off x="15266043"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3" name="正方形/長方形 5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4" name="正方形/長方形 5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5" name="正方形/長方形 5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6" name="正方形/長方形 5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7" name="正方形/長方形 5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8" name="正方形/長方形 5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9" name="正方形/長方形 5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0" name="正方形/長方形 5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1" name="テキスト ボックス 5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2" name="直線コネクタ 5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3" name="直線コネクタ 5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4" name="テキスト ボックス 5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5" name="直線コネクタ 5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6" name="テキスト ボックス 5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7" name="直線コネクタ 5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8" name="テキスト ボックス 5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9" name="直線コネクタ 5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0" name="テキスト ボックス 5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1" name="直線コネクタ 5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2" name="テキスト ボックス 5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3" name="直線コネクタ 5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4" name="テキスト ボックス 5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526" name="直線コネクタ 525"/>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527"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528" name="直線コネクタ 527"/>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529"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530" name="直線コネクタ 529"/>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531"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532" name="フローチャート : 判断 531"/>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533" name="フローチャート : 判断 532"/>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4" name="テキスト ボックス 5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5" name="テキスト ボックス 5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6" name="テキスト ボックス 5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7" name="テキスト ボックス 5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8" name="テキスト ボックス 5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124461</xdr:rowOff>
    </xdr:from>
    <xdr:to>
      <xdr:col>31</xdr:col>
      <xdr:colOff>85725</xdr:colOff>
      <xdr:row>108</xdr:row>
      <xdr:rowOff>54611</xdr:rowOff>
    </xdr:to>
    <xdr:sp macro="" textlink="">
      <xdr:nvSpPr>
        <xdr:cNvPr id="539" name="円/楕円 538"/>
        <xdr:cNvSpPr/>
      </xdr:nvSpPr>
      <xdr:spPr>
        <a:xfrm>
          <a:off x="21272500" y="1846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74947</xdr:rowOff>
    </xdr:from>
    <xdr:ext cx="469744" cy="259045"/>
    <xdr:sp macro="" textlink="">
      <xdr:nvSpPr>
        <xdr:cNvPr id="540" name="n_1aveValue【公民館】&#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45738</xdr:rowOff>
    </xdr:from>
    <xdr:ext cx="469744" cy="259045"/>
    <xdr:sp macro="" textlink="">
      <xdr:nvSpPr>
        <xdr:cNvPr id="541" name="n_1mainValue【公民館】&#10;一人当たり面積"/>
        <xdr:cNvSpPr txBox="1"/>
      </xdr:nvSpPr>
      <xdr:spPr>
        <a:xfrm>
          <a:off x="21075727"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2" name="正方形/長方形 5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3" name="正方形/長方形 5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4" name="テキスト ボックス 5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ほとんどの類型において、有形固定資産減価償却率は類似団体平均を上回っているが、福祉施設、消防施設は類似団体平均を下回っている。　</a:t>
          </a:r>
          <a:endParaRPr lang="ja-JP" altLang="ja-JP" sz="1400">
            <a:effectLst/>
          </a:endParaRPr>
        </a:p>
        <a:p>
          <a:r>
            <a:rPr lang="ja-JP" altLang="ja-JP" sz="1100" b="0" i="0" baseline="0">
              <a:solidFill>
                <a:schemeClr val="dk1"/>
              </a:solidFill>
              <a:effectLst/>
              <a:latin typeface="+mn-lt"/>
              <a:ea typeface="+mn-ea"/>
              <a:cs typeface="+mn-cs"/>
            </a:rPr>
            <a:t>　これは、地域福祉増進寄与のため、平成１６年度に有都福祉交流センターを新しく設置しており　、消防庁舎は平成１４年度に竣工され、十数年程度しか経過していないためである。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に有形固定資産減価償却率が高くなっている施設は、庁舎、児童館であり、市役所本庁舎は、竣工から４０年近くが経過し、耐震性能基準を満たしていないため、災害時に重要な拠点であることを踏まえ、建替が決定している。</a:t>
          </a:r>
          <a:endParaRPr lang="ja-JP" altLang="ja-JP" sz="1400">
            <a:effectLst/>
          </a:endParaRPr>
        </a:p>
        <a:p>
          <a:r>
            <a:rPr lang="ja-JP" altLang="ja-JP" sz="1100" b="0" i="0" baseline="0">
              <a:solidFill>
                <a:schemeClr val="dk1"/>
              </a:solidFill>
              <a:effectLst/>
              <a:latin typeface="+mn-lt"/>
              <a:ea typeface="+mn-ea"/>
              <a:cs typeface="+mn-cs"/>
            </a:rPr>
            <a:t>　児童館については、平成２９年度に老朽化していた都児童センターと、有都交流センターを複合化し、一人当たり面積についても、今後の維持管理費用の減少を見込んでいる。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72,144
71,141
24.35
27,974,899
27,370,570
563,333
14,487,865
27,633,604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169562</xdr:rowOff>
    </xdr:from>
    <xdr:ext cx="405111" cy="259045"/>
    <xdr:sp macro="" textlink="">
      <xdr:nvSpPr>
        <xdr:cNvPr id="62" name="【図書館】&#10;有形固定資産減価償却率平均値テキスト"/>
        <xdr:cNvSpPr txBox="1"/>
      </xdr:nvSpPr>
      <xdr:spPr>
        <a:xfrm>
          <a:off x="4724400" y="6684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154322</xdr:rowOff>
    </xdr:from>
    <xdr:ext cx="405111" cy="259045"/>
    <xdr:sp macro="" textlink="">
      <xdr:nvSpPr>
        <xdr:cNvPr id="65" name="n_1aveValue【図書館】&#10;有形固定資産減価償却率"/>
        <xdr:cNvSpPr txBox="1"/>
      </xdr:nvSpPr>
      <xdr:spPr>
        <a:xfrm>
          <a:off x="3582043"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65405</xdr:rowOff>
    </xdr:from>
    <xdr:to>
      <xdr:col>5</xdr:col>
      <xdr:colOff>409575</xdr:colOff>
      <xdr:row>36</xdr:row>
      <xdr:rowOff>167005</xdr:rowOff>
    </xdr:to>
    <xdr:sp macro="" textlink="">
      <xdr:nvSpPr>
        <xdr:cNvPr id="71" name="円/楕円 70"/>
        <xdr:cNvSpPr/>
      </xdr:nvSpPr>
      <xdr:spPr>
        <a:xfrm>
          <a:off x="3746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12082</xdr:rowOff>
    </xdr:from>
    <xdr:ext cx="405111" cy="259045"/>
    <xdr:sp macro="" textlink="">
      <xdr:nvSpPr>
        <xdr:cNvPr id="72" name="n_1mainValue【図書館】&#10;有形固定資産減価償却率"/>
        <xdr:cNvSpPr txBox="1"/>
      </xdr:nvSpPr>
      <xdr:spPr>
        <a:xfrm>
          <a:off x="3582043"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6" name="テキスト ボックス 8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8" name="テキスト ボックス 8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0" name="テキスト ボックス 8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4" name="直線コネクタ 93"/>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5"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6" name="直線コネクタ 95"/>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97"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98" name="直線コネクタ 97"/>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99"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0" name="フローチャート : 判断 99"/>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1" name="フローチャート : 判断 100"/>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143527</xdr:rowOff>
    </xdr:from>
    <xdr:ext cx="469744" cy="259045"/>
    <xdr:sp macro="" textlink="">
      <xdr:nvSpPr>
        <xdr:cNvPr id="102" name="n_1aveValue【図書館】&#10;一人当たり面積"/>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25400</xdr:rowOff>
    </xdr:from>
    <xdr:to>
      <xdr:col>14</xdr:col>
      <xdr:colOff>79375</xdr:colOff>
      <xdr:row>38</xdr:row>
      <xdr:rowOff>127000</xdr:rowOff>
    </xdr:to>
    <xdr:sp macro="" textlink="">
      <xdr:nvSpPr>
        <xdr:cNvPr id="108" name="円/楕円 107"/>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118127</xdr:rowOff>
    </xdr:from>
    <xdr:ext cx="469744" cy="259045"/>
    <xdr:sp macro="" textlink="">
      <xdr:nvSpPr>
        <xdr:cNvPr id="109"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2" name="直線コネクタ 131"/>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3"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34" name="直線コネクタ 133"/>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35"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36" name="直線コネクタ 135"/>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28211</xdr:rowOff>
    </xdr:from>
    <xdr:ext cx="405111" cy="259045"/>
    <xdr:sp macro="" textlink="">
      <xdr:nvSpPr>
        <xdr:cNvPr id="137" name="【体育館・プール】&#10;有形固定資産減価償却率平均値テキスト"/>
        <xdr:cNvSpPr txBox="1"/>
      </xdr:nvSpPr>
      <xdr:spPr>
        <a:xfrm>
          <a:off x="4724400" y="10143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38" name="フローチャート : 判断 137"/>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39" name="フローチャート : 判断 138"/>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48785</xdr:rowOff>
    </xdr:from>
    <xdr:ext cx="405111" cy="259045"/>
    <xdr:sp macro="" textlink="">
      <xdr:nvSpPr>
        <xdr:cNvPr id="140" name="n_1aveValue【体育館・プール】&#10;有形固定資産減価償却率"/>
        <xdr:cNvSpPr txBox="1"/>
      </xdr:nvSpPr>
      <xdr:spPr>
        <a:xfrm>
          <a:off x="3582043"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164084</xdr:rowOff>
    </xdr:from>
    <xdr:to>
      <xdr:col>5</xdr:col>
      <xdr:colOff>409575</xdr:colOff>
      <xdr:row>56</xdr:row>
      <xdr:rowOff>94234</xdr:rowOff>
    </xdr:to>
    <xdr:sp macro="" textlink="">
      <xdr:nvSpPr>
        <xdr:cNvPr id="146" name="円/楕円 145"/>
        <xdr:cNvSpPr/>
      </xdr:nvSpPr>
      <xdr:spPr>
        <a:xfrm>
          <a:off x="3746500" y="959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110761</xdr:rowOff>
    </xdr:from>
    <xdr:ext cx="405111" cy="259045"/>
    <xdr:sp macro="" textlink="">
      <xdr:nvSpPr>
        <xdr:cNvPr id="147" name="n_1mainValue【体育館・プール】&#10;有形固定資産減価償却率"/>
        <xdr:cNvSpPr txBox="1"/>
      </xdr:nvSpPr>
      <xdr:spPr>
        <a:xfrm>
          <a:off x="3582043" y="9369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69" name="直線コネクタ 168"/>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0"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71" name="直線コネクタ 170"/>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72"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73" name="直線コネクタ 172"/>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74"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75" name="フローチャート : 判断 174"/>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76" name="フローチャート : 判断 175"/>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51325</xdr:rowOff>
    </xdr:from>
    <xdr:ext cx="469744" cy="259045"/>
    <xdr:sp macro="" textlink="">
      <xdr:nvSpPr>
        <xdr:cNvPr id="177" name="n_1aveValue【体育館・プール】&#10;一人当たり面積"/>
        <xdr:cNvSpPr txBox="1"/>
      </xdr:nvSpPr>
      <xdr:spPr>
        <a:xfrm>
          <a:off x="9391727" y="982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49784</xdr:rowOff>
    </xdr:from>
    <xdr:to>
      <xdr:col>14</xdr:col>
      <xdr:colOff>79375</xdr:colOff>
      <xdr:row>60</xdr:row>
      <xdr:rowOff>151384</xdr:rowOff>
    </xdr:to>
    <xdr:sp macro="" textlink="">
      <xdr:nvSpPr>
        <xdr:cNvPr id="183" name="円/楕円 182"/>
        <xdr:cNvSpPr/>
      </xdr:nvSpPr>
      <xdr:spPr>
        <a:xfrm>
          <a:off x="9588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142511</xdr:rowOff>
    </xdr:from>
    <xdr:ext cx="469744" cy="259045"/>
    <xdr:sp macro="" textlink="">
      <xdr:nvSpPr>
        <xdr:cNvPr id="184" name="n_1mainValue【体育館・プール】&#10;一人当たり面積"/>
        <xdr:cNvSpPr txBox="1"/>
      </xdr:nvSpPr>
      <xdr:spPr>
        <a:xfrm>
          <a:off x="9391727" y="1042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3" name="テキスト ボックス 20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07" name="直線コネクタ 206"/>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08"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09" name="直線コネクタ 208"/>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10"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11" name="直線コネクタ 210"/>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12"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13" name="フローチャート : 判断 212"/>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14" name="フローチャート : 判断 213"/>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59707</xdr:rowOff>
    </xdr:from>
    <xdr:ext cx="405111" cy="259045"/>
    <xdr:sp macro="" textlink="">
      <xdr:nvSpPr>
        <xdr:cNvPr id="215" name="n_1aveValue【福祉施設】&#10;有形固定資産減価償却率"/>
        <xdr:cNvSpPr txBox="1"/>
      </xdr:nvSpPr>
      <xdr:spPr>
        <a:xfrm>
          <a:off x="3582043"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26163</xdr:rowOff>
    </xdr:from>
    <xdr:to>
      <xdr:col>5</xdr:col>
      <xdr:colOff>409575</xdr:colOff>
      <xdr:row>86</xdr:row>
      <xdr:rowOff>127763</xdr:rowOff>
    </xdr:to>
    <xdr:sp macro="" textlink="">
      <xdr:nvSpPr>
        <xdr:cNvPr id="221" name="円/楕円 220"/>
        <xdr:cNvSpPr/>
      </xdr:nvSpPr>
      <xdr:spPr>
        <a:xfrm>
          <a:off x="3746500" y="1477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118890</xdr:rowOff>
    </xdr:from>
    <xdr:ext cx="405111" cy="259045"/>
    <xdr:sp macro="" textlink="">
      <xdr:nvSpPr>
        <xdr:cNvPr id="222" name="n_1mainValue【福祉施設】&#10;有形固定資産減価償却率"/>
        <xdr:cNvSpPr txBox="1"/>
      </xdr:nvSpPr>
      <xdr:spPr>
        <a:xfrm>
          <a:off x="3582043" y="1486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46" name="直線コネクタ 245"/>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47"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48" name="直線コネクタ 247"/>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49"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50" name="直線コネクタ 249"/>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51"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52" name="フローチャート : 判断 251"/>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53" name="フローチャート : 判断 252"/>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25416</xdr:rowOff>
    </xdr:from>
    <xdr:ext cx="469744" cy="259045"/>
    <xdr:sp macro="" textlink="">
      <xdr:nvSpPr>
        <xdr:cNvPr id="254" name="n_1aveValue【福祉施設】&#10;一人当たり面積"/>
        <xdr:cNvSpPr txBox="1"/>
      </xdr:nvSpPr>
      <xdr:spPr>
        <a:xfrm>
          <a:off x="9391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5" name="テキスト ボックス 2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6" name="テキスト ボックス 2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7" name="テキスト ボックス 2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8" name="テキスト ボックス 2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9" name="テキスト ボックス 2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93980</xdr:rowOff>
    </xdr:from>
    <xdr:to>
      <xdr:col>14</xdr:col>
      <xdr:colOff>79375</xdr:colOff>
      <xdr:row>85</xdr:row>
      <xdr:rowOff>24130</xdr:rowOff>
    </xdr:to>
    <xdr:sp macro="" textlink="">
      <xdr:nvSpPr>
        <xdr:cNvPr id="260" name="円/楕円 259"/>
        <xdr:cNvSpPr/>
      </xdr:nvSpPr>
      <xdr:spPr>
        <a:xfrm>
          <a:off x="9588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15257</xdr:rowOff>
    </xdr:from>
    <xdr:ext cx="469744" cy="259045"/>
    <xdr:sp macro="" textlink="">
      <xdr:nvSpPr>
        <xdr:cNvPr id="261" name="n_1mainValue【福祉施設】&#10;一人当たり面積"/>
        <xdr:cNvSpPr txBox="1"/>
      </xdr:nvSpPr>
      <xdr:spPr>
        <a:xfrm>
          <a:off x="9391727"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3" name="正方形/長方形 2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4" name="正方形/長方形 2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5" name="正方形/長方形 2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6" name="正方形/長方形 2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7" name="正方形/長方形 2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8" name="正方形/長方形 2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9" name="正方形/長方形 2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0" name="テキスト ボックス 2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1" name="直線コネクタ 2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2" name="テキスト ボックス 27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3" name="直線コネクタ 272"/>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4" name="テキスト ボックス 273"/>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5" name="直線コネクタ 274"/>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6" name="テキスト ボックス 275"/>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7" name="直線コネクタ 276"/>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8" name="テキスト ボックス 277"/>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9" name="直線コネクタ 278"/>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0" name="テキスト ボックス 279"/>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1" name="直線コネクタ 2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2" name="テキスト ボックス 28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284" name="直線コネクタ 283"/>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285"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286" name="直線コネクタ 285"/>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287"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288" name="直線コネクタ 287"/>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44975</xdr:rowOff>
    </xdr:from>
    <xdr:ext cx="405111" cy="259045"/>
    <xdr:sp macro="" textlink="">
      <xdr:nvSpPr>
        <xdr:cNvPr id="289" name="【市民会館】&#10;有形固定資産減価償却率平均値テキスト"/>
        <xdr:cNvSpPr txBox="1"/>
      </xdr:nvSpPr>
      <xdr:spPr>
        <a:xfrm>
          <a:off x="4724400" y="17704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290" name="フローチャート : 判断 289"/>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291" name="フローチャート : 判断 290"/>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26688</xdr:rowOff>
    </xdr:from>
    <xdr:ext cx="405111" cy="259045"/>
    <xdr:sp macro="" textlink="">
      <xdr:nvSpPr>
        <xdr:cNvPr id="292" name="n_1aveValue【市民会館】&#10;有形固定資産減価償却率"/>
        <xdr:cNvSpPr txBox="1"/>
      </xdr:nvSpPr>
      <xdr:spPr>
        <a:xfrm>
          <a:off x="3582043" y="1785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3" name="テキスト ボックス 29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4" name="テキスト ボックス 29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5" name="テキスト ボックス 29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6" name="テキスト ボックス 29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7" name="テキスト ボックス 29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43687</xdr:rowOff>
    </xdr:from>
    <xdr:to>
      <xdr:col>5</xdr:col>
      <xdr:colOff>409575</xdr:colOff>
      <xdr:row>102</xdr:row>
      <xdr:rowOff>145287</xdr:rowOff>
    </xdr:to>
    <xdr:sp macro="" textlink="">
      <xdr:nvSpPr>
        <xdr:cNvPr id="298" name="円/楕円 297"/>
        <xdr:cNvSpPr/>
      </xdr:nvSpPr>
      <xdr:spPr>
        <a:xfrm>
          <a:off x="3746500" y="175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161814</xdr:rowOff>
    </xdr:from>
    <xdr:ext cx="405111" cy="259045"/>
    <xdr:sp macro="" textlink="">
      <xdr:nvSpPr>
        <xdr:cNvPr id="299" name="n_1mainValue【市民会館】&#10;有形固定資産減価償却率"/>
        <xdr:cNvSpPr txBox="1"/>
      </xdr:nvSpPr>
      <xdr:spPr>
        <a:xfrm>
          <a:off x="3582043" y="17306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8" name="テキスト ボックス 3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9" name="直線コネクタ 3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10" name="テキスト ボックス 309"/>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1" name="直線コネクタ 31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12" name="テキスト ボックス 31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13" name="直線コネクタ 31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14" name="テキスト ボックス 31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5" name="直線コネクタ 31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16" name="テキスト ボックス 31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7" name="直線コネクタ 31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18" name="テキスト ボックス 31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9" name="直線コネクタ 31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20" name="テキスト ボックス 31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24" name="直線コネクタ 323"/>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25"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26" name="直線コネクタ 325"/>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27"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28" name="直線コネクタ 327"/>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29"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30" name="フローチャート : 判断 329"/>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31" name="フローチャート : 判断 330"/>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95266</xdr:rowOff>
    </xdr:from>
    <xdr:ext cx="469744" cy="259045"/>
    <xdr:sp macro="" textlink="">
      <xdr:nvSpPr>
        <xdr:cNvPr id="332"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55880</xdr:rowOff>
    </xdr:from>
    <xdr:to>
      <xdr:col>14</xdr:col>
      <xdr:colOff>79375</xdr:colOff>
      <xdr:row>104</xdr:row>
      <xdr:rowOff>157480</xdr:rowOff>
    </xdr:to>
    <xdr:sp macro="" textlink="">
      <xdr:nvSpPr>
        <xdr:cNvPr id="338" name="円/楕円 337"/>
        <xdr:cNvSpPr/>
      </xdr:nvSpPr>
      <xdr:spPr>
        <a:xfrm>
          <a:off x="95885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2557</xdr:rowOff>
    </xdr:from>
    <xdr:ext cx="469744" cy="259045"/>
    <xdr:sp macro="" textlink="">
      <xdr:nvSpPr>
        <xdr:cNvPr id="339" name="n_1main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48" name="正方形/長方形 3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9" name="正方形/長方形 3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0" name="正方形/長方形 3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1" name="正方形/長方形 3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2" name="正方形/長方形 3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3" name="正方形/長方形 3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4" name="正方形/長方形 3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5" name="正方形/長方形 354"/>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56" name="正方形/長方形 3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7" name="正方形/長方形 3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8" name="正方形/長方形 3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9" name="正方形/長方形 3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0" name="正方形/長方形 3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1" name="正方形/長方形 3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2" name="正方形/長方形 3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3" name="正方形/長方形 36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4" name="正方形/長方形 3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5" name="正方形/長方形 3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6" name="正方形/長方形 3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7" name="正方形/長方形 3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8" name="正方形/長方形 3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9" name="正方形/長方形 3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0" name="正方形/長方形 3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1" name="正方形/長方形 37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2" name="正方形/長方形 3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3" name="正方形/長方形 3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4" name="正方形/長方形 3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5" name="正方形/長方形 3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6" name="正方形/長方形 3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7" name="正方形/長方形 3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8" name="正方形/長方形 3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79" name="正方形/長方形 3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0" name="テキスト ボックス 3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1" name="直線コネクタ 3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2" name="テキスト ボックス 38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383" name="直線コネクタ 382"/>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384" name="テキスト ボックス 383"/>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385" name="直線コネクタ 384"/>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386" name="テキスト ボックス 385"/>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387" name="直線コネクタ 386"/>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388" name="テキスト ボックス 387"/>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89" name="直線コネクタ 38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90" name="テキスト ボックス 38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391" name="直線コネクタ 390"/>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392" name="テキスト ボックス 391"/>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393" name="直線コネクタ 392"/>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394" name="テキスト ボックス 393"/>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395" name="直線コネクタ 394"/>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396" name="テキスト ボックス 395"/>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7" name="直線コネクタ 3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398" name="テキスト ボックス 397"/>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63818</xdr:rowOff>
    </xdr:from>
    <xdr:to>
      <xdr:col>23</xdr:col>
      <xdr:colOff>516889</xdr:colOff>
      <xdr:row>84</xdr:row>
      <xdr:rowOff>32386</xdr:rowOff>
    </xdr:to>
    <xdr:cxnSp macro="">
      <xdr:nvCxnSpPr>
        <xdr:cNvPr id="400" name="直線コネクタ 399"/>
        <xdr:cNvCxnSpPr/>
      </xdr:nvCxnSpPr>
      <xdr:spPr>
        <a:xfrm flipV="1">
          <a:off x="16318864" y="13436918"/>
          <a:ext cx="0" cy="99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36213</xdr:rowOff>
    </xdr:from>
    <xdr:ext cx="405111" cy="259045"/>
    <xdr:sp macro="" textlink="">
      <xdr:nvSpPr>
        <xdr:cNvPr id="401" name="【消防施設】&#10;有形固定資産減価償却率最小値テキスト"/>
        <xdr:cNvSpPr txBox="1"/>
      </xdr:nvSpPr>
      <xdr:spPr>
        <a:xfrm>
          <a:off x="16408400"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84</xdr:row>
      <xdr:rowOff>32386</xdr:rowOff>
    </xdr:from>
    <xdr:to>
      <xdr:col>23</xdr:col>
      <xdr:colOff>606425</xdr:colOff>
      <xdr:row>84</xdr:row>
      <xdr:rowOff>32386</xdr:rowOff>
    </xdr:to>
    <xdr:cxnSp macro="">
      <xdr:nvCxnSpPr>
        <xdr:cNvPr id="402" name="直線コネクタ 401"/>
        <xdr:cNvCxnSpPr/>
      </xdr:nvCxnSpPr>
      <xdr:spPr>
        <a:xfrm>
          <a:off x="16230600" y="1443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10495</xdr:rowOff>
    </xdr:from>
    <xdr:ext cx="405111" cy="259045"/>
    <xdr:sp macro="" textlink="">
      <xdr:nvSpPr>
        <xdr:cNvPr id="403" name="【消防施設】&#10;有形固定資産減価償却率最大値テキスト"/>
        <xdr:cNvSpPr txBox="1"/>
      </xdr:nvSpPr>
      <xdr:spPr>
        <a:xfrm>
          <a:off x="16408400" y="1321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78</xdr:row>
      <xdr:rowOff>63818</xdr:rowOff>
    </xdr:from>
    <xdr:to>
      <xdr:col>23</xdr:col>
      <xdr:colOff>606425</xdr:colOff>
      <xdr:row>78</xdr:row>
      <xdr:rowOff>63818</xdr:rowOff>
    </xdr:to>
    <xdr:cxnSp macro="">
      <xdr:nvCxnSpPr>
        <xdr:cNvPr id="404" name="直線コネクタ 403"/>
        <xdr:cNvCxnSpPr/>
      </xdr:nvCxnSpPr>
      <xdr:spPr>
        <a:xfrm>
          <a:off x="16230600" y="1343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162895</xdr:rowOff>
    </xdr:from>
    <xdr:ext cx="405111" cy="259045"/>
    <xdr:sp macro="" textlink="">
      <xdr:nvSpPr>
        <xdr:cNvPr id="405" name="【消防施設】&#10;有形固定資産減価償却率平均値テキスト"/>
        <xdr:cNvSpPr txBox="1"/>
      </xdr:nvSpPr>
      <xdr:spPr>
        <a:xfrm>
          <a:off x="16408400" y="13878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13018</xdr:rowOff>
    </xdr:from>
    <xdr:to>
      <xdr:col>23</xdr:col>
      <xdr:colOff>568325</xdr:colOff>
      <xdr:row>81</xdr:row>
      <xdr:rowOff>114618</xdr:rowOff>
    </xdr:to>
    <xdr:sp macro="" textlink="">
      <xdr:nvSpPr>
        <xdr:cNvPr id="406" name="フローチャート : 判断 405"/>
        <xdr:cNvSpPr/>
      </xdr:nvSpPr>
      <xdr:spPr>
        <a:xfrm>
          <a:off x="16268700" y="1390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35877</xdr:rowOff>
    </xdr:from>
    <xdr:to>
      <xdr:col>22</xdr:col>
      <xdr:colOff>415925</xdr:colOff>
      <xdr:row>79</xdr:row>
      <xdr:rowOff>137477</xdr:rowOff>
    </xdr:to>
    <xdr:sp macro="" textlink="">
      <xdr:nvSpPr>
        <xdr:cNvPr id="407" name="フローチャート : 判断 406"/>
        <xdr:cNvSpPr/>
      </xdr:nvSpPr>
      <xdr:spPr>
        <a:xfrm>
          <a:off x="15430500" y="1358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154004</xdr:rowOff>
    </xdr:from>
    <xdr:ext cx="405111" cy="259045"/>
    <xdr:sp macro="" textlink="">
      <xdr:nvSpPr>
        <xdr:cNvPr id="408" name="n_1aveValue【消防施設】&#10;有形固定資産減価償却率"/>
        <xdr:cNvSpPr txBox="1"/>
      </xdr:nvSpPr>
      <xdr:spPr>
        <a:xfrm>
          <a:off x="15266043" y="13355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9" name="テキスト ボックス 4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0" name="テキスト ボックス 4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1" name="テキスト ボックス 4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12" name="テキスト ボックス 4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13" name="テキスト ボックス 4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161607</xdr:rowOff>
    </xdr:from>
    <xdr:to>
      <xdr:col>22</xdr:col>
      <xdr:colOff>415925</xdr:colOff>
      <xdr:row>86</xdr:row>
      <xdr:rowOff>91757</xdr:rowOff>
    </xdr:to>
    <xdr:sp macro="" textlink="">
      <xdr:nvSpPr>
        <xdr:cNvPr id="414" name="円/楕円 413"/>
        <xdr:cNvSpPr/>
      </xdr:nvSpPr>
      <xdr:spPr>
        <a:xfrm>
          <a:off x="15430500" y="1473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82884</xdr:rowOff>
    </xdr:from>
    <xdr:ext cx="405111" cy="259045"/>
    <xdr:sp macro="" textlink="">
      <xdr:nvSpPr>
        <xdr:cNvPr id="415" name="n_1mainValue【消防施設】&#10;有形固定資産減価償却率"/>
        <xdr:cNvSpPr txBox="1"/>
      </xdr:nvSpPr>
      <xdr:spPr>
        <a:xfrm>
          <a:off x="15266043" y="14827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6" name="正方形/長方形 4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7" name="正方形/長方形 4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8" name="正方形/長方形 4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9" name="正方形/長方形 4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0" name="正方形/長方形 4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1" name="正方形/長方形 4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22" name="正方形/長方形 4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23" name="正方形/長方形 4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24" name="テキスト ボックス 4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5" name="直線コネクタ 4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26" name="直線コネクタ 42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27" name="テキスト ボックス 42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28" name="直線コネクタ 42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29" name="テキスト ボックス 42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0" name="直線コネクタ 42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1" name="テキスト ボックス 43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32" name="直線コネクタ 43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33" name="テキスト ボックス 43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34" name="直線コネクタ 43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35" name="テキスト ボックス 43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36" name="直線コネクタ 43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37" name="テキスト ボックス 43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38" name="直線コネクタ 4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9" name="テキスト ボックス 4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441" name="直線コネクタ 440"/>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442"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443" name="直線コネクタ 442"/>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444"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445" name="直線コネクタ 44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446"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447" name="フローチャート : 判断 446"/>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448" name="フローチャート : 判断 447"/>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113591</xdr:rowOff>
    </xdr:from>
    <xdr:ext cx="469744" cy="259045"/>
    <xdr:sp macro="" textlink="">
      <xdr:nvSpPr>
        <xdr:cNvPr id="449" name="n_1aveValue【消防施設】&#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0" name="テキスト ボックス 44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1" name="テキスト ボックス 45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52" name="テキスト ボックス 45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53" name="テキスト ボックス 45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54" name="テキスト ボックス 45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25400</xdr:rowOff>
    </xdr:from>
    <xdr:to>
      <xdr:col>31</xdr:col>
      <xdr:colOff>85725</xdr:colOff>
      <xdr:row>84</xdr:row>
      <xdr:rowOff>127000</xdr:rowOff>
    </xdr:to>
    <xdr:sp macro="" textlink="">
      <xdr:nvSpPr>
        <xdr:cNvPr id="455" name="円/楕円 454"/>
        <xdr:cNvSpPr/>
      </xdr:nvSpPr>
      <xdr:spPr>
        <a:xfrm>
          <a:off x="21272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118127</xdr:rowOff>
    </xdr:from>
    <xdr:ext cx="469744" cy="259045"/>
    <xdr:sp macro="" textlink="">
      <xdr:nvSpPr>
        <xdr:cNvPr id="456" name="n_1mainValue【消防施設】&#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57" name="正方形/長方形 4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8" name="正方形/長方形 4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9" name="正方形/長方形 4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0" name="正方形/長方形 4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1" name="正方形/長方形 4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2" name="正方形/長方形 4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3" name="正方形/長方形 4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4" name="正方形/長方形 4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5" name="テキスト ボックス 4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66" name="直線コネクタ 4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67" name="直線コネクタ 46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68" name="テキスト ボックス 467"/>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69" name="直線コネクタ 46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0" name="テキスト ボックス 46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1" name="直線コネクタ 47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72" name="テキスト ボックス 47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73" name="直線コネクタ 47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74" name="テキスト ボックス 47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75" name="直線コネクタ 47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76" name="テキスト ボックス 47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7" name="直線コネクタ 47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8" name="テキスト ボックス 47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480" name="直線コネクタ 479"/>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481"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482" name="直線コネクタ 481"/>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483"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484" name="直線コネクタ 483"/>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158132</xdr:rowOff>
    </xdr:from>
    <xdr:ext cx="405111" cy="259045"/>
    <xdr:sp macro="" textlink="">
      <xdr:nvSpPr>
        <xdr:cNvPr id="485" name="【庁舎】&#10;有形固定資産減価償却率平均値テキスト"/>
        <xdr:cNvSpPr txBox="1"/>
      </xdr:nvSpPr>
      <xdr:spPr>
        <a:xfrm>
          <a:off x="16408400" y="17646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486" name="フローチャート : 判断 485"/>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487" name="フローチャート : 判断 486"/>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68597</xdr:rowOff>
    </xdr:from>
    <xdr:ext cx="405111" cy="259045"/>
    <xdr:sp macro="" textlink="">
      <xdr:nvSpPr>
        <xdr:cNvPr id="488" name="n_1aveValue【庁舎】&#10;有形固定資産減価償却率"/>
        <xdr:cNvSpPr txBox="1"/>
      </xdr:nvSpPr>
      <xdr:spPr>
        <a:xfrm>
          <a:off x="15266043" y="1772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89" name="テキスト ボックス 4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0" name="テキスト ボックス 4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1" name="テキスト ボックス 4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2" name="テキスト ボックス 4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3" name="テキスト ボックス 4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69214</xdr:rowOff>
    </xdr:from>
    <xdr:to>
      <xdr:col>22</xdr:col>
      <xdr:colOff>415925</xdr:colOff>
      <xdr:row>100</xdr:row>
      <xdr:rowOff>170814</xdr:rowOff>
    </xdr:to>
    <xdr:sp macro="" textlink="">
      <xdr:nvSpPr>
        <xdr:cNvPr id="494" name="円/楕円 493"/>
        <xdr:cNvSpPr/>
      </xdr:nvSpPr>
      <xdr:spPr>
        <a:xfrm>
          <a:off x="15430500" y="1721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15891</xdr:rowOff>
    </xdr:from>
    <xdr:ext cx="405111" cy="259045"/>
    <xdr:sp macro="" textlink="">
      <xdr:nvSpPr>
        <xdr:cNvPr id="495" name="n_1mainValue【庁舎】&#10;有形固定資産減価償却率"/>
        <xdr:cNvSpPr txBox="1"/>
      </xdr:nvSpPr>
      <xdr:spPr>
        <a:xfrm>
          <a:off x="15266043" y="1698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4" name="テキスト ボックス 5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5" name="直線コネクタ 5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06" name="テキスト ボックス 5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507" name="直線コネクタ 5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8" name="テキスト ボックス 5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9" name="直線コネクタ 5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10" name="テキスト ボックス 5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11" name="直線コネクタ 5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12" name="テキスト ボックス 5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13" name="直線コネクタ 5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14" name="テキスト ボックス 5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5" name="直線コネクタ 5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6" name="テキスト ボックス 5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518" name="直線コネクタ 517"/>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519"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520" name="直線コネクタ 519"/>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521"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522" name="直線コネクタ 521"/>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523"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524" name="フローチャート : 判断 523"/>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525" name="フローチャート : 判断 524"/>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526"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27" name="テキスト ボックス 5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8" name="テキスト ボックス 5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9" name="テキスト ボックス 5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0" name="テキスト ボックス 5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1" name="テキスト ボックス 5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160274</xdr:rowOff>
    </xdr:from>
    <xdr:to>
      <xdr:col>31</xdr:col>
      <xdr:colOff>85725</xdr:colOff>
      <xdr:row>106</xdr:row>
      <xdr:rowOff>90424</xdr:rowOff>
    </xdr:to>
    <xdr:sp macro="" textlink="">
      <xdr:nvSpPr>
        <xdr:cNvPr id="532" name="円/楕円 531"/>
        <xdr:cNvSpPr/>
      </xdr:nvSpPr>
      <xdr:spPr>
        <a:xfrm>
          <a:off x="21272500" y="1816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81551</xdr:rowOff>
    </xdr:from>
    <xdr:ext cx="469744" cy="259045"/>
    <xdr:sp macro="" textlink="">
      <xdr:nvSpPr>
        <xdr:cNvPr id="533" name="n_1mainValue【庁舎】&#10;一人当たり面積"/>
        <xdr:cNvSpPr txBox="1"/>
      </xdr:nvSpPr>
      <xdr:spPr>
        <a:xfrm>
          <a:off x="21075727" y="1825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34" name="正方形/長方形 5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5" name="正方形/長方形 5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6" name="テキスト ボックス 5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ほとんどの類型において、有形固定資産減価償却率は類似団体平均を上回っているが、福祉施設、消防施設は類似団体平均を下回っている。　</a:t>
          </a:r>
          <a:endParaRPr lang="ja-JP" altLang="ja-JP" sz="1400">
            <a:effectLst/>
          </a:endParaRPr>
        </a:p>
        <a:p>
          <a:r>
            <a:rPr lang="ja-JP" altLang="ja-JP" sz="1100" b="0" i="0" baseline="0">
              <a:solidFill>
                <a:schemeClr val="dk1"/>
              </a:solidFill>
              <a:effectLst/>
              <a:latin typeface="+mn-lt"/>
              <a:ea typeface="+mn-ea"/>
              <a:cs typeface="+mn-cs"/>
            </a:rPr>
            <a:t>　これは、地域福祉増進寄与のため、平成１６年度に有都福祉交流センターを新しく設置しており　、消防庁舎は平成１４年度に竣工され、十数年程度しか経過していないためである。</a:t>
          </a:r>
          <a:endParaRPr lang="ja-JP" altLang="ja-JP" sz="1400">
            <a:effectLst/>
          </a:endParaRPr>
        </a:p>
        <a:p>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特に有形固定資産減価償却率が高くなっている施設は、庁舎、児童館であり、市役所本庁舎は、竣工から４０年近くが経過し、耐震性能基準を満たしていないため、災害時に重要な拠点であることを踏まえ、建替が決定している。</a:t>
          </a:r>
          <a:endParaRPr lang="ja-JP" altLang="ja-JP" sz="1400">
            <a:effectLst/>
          </a:endParaRPr>
        </a:p>
        <a:p>
          <a:r>
            <a:rPr lang="ja-JP" altLang="ja-JP" sz="1100" b="0" i="0" baseline="0">
              <a:solidFill>
                <a:schemeClr val="dk1"/>
              </a:solidFill>
              <a:effectLst/>
              <a:latin typeface="+mn-lt"/>
              <a:ea typeface="+mn-ea"/>
              <a:cs typeface="+mn-cs"/>
            </a:rPr>
            <a:t>　児童館については、平成２９年度に老朽化していた都児童センターと、有都交流センターを複合化し、一人当たり面積についても、今後の維持管理費用の減少を見込んでいる。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72,144
71,141
24.35
27,974,899
27,370,570
563,333
14,487,865
27,633,604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23.4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基準財政需要額（分母）は</a:t>
          </a:r>
          <a:r>
            <a:rPr kumimoji="1" lang="ja-JP" altLang="en-US" sz="1100">
              <a:solidFill>
                <a:schemeClr val="dk1"/>
              </a:solidFill>
              <a:effectLst/>
              <a:latin typeface="+mn-lt"/>
              <a:ea typeface="+mn-ea"/>
              <a:cs typeface="+mn-cs"/>
            </a:rPr>
            <a:t>国調人口の減により減少した</a:t>
          </a:r>
          <a:r>
            <a:rPr kumimoji="1" lang="ja-JP" altLang="ja-JP" sz="1100">
              <a:solidFill>
                <a:schemeClr val="dk1"/>
              </a:solidFill>
              <a:effectLst/>
              <a:latin typeface="+mn-lt"/>
              <a:ea typeface="+mn-ea"/>
              <a:cs typeface="+mn-cs"/>
            </a:rPr>
            <a:t>。基準財政収入額（分子）で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たばこ税</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地方消費税交付金</a:t>
          </a:r>
          <a:r>
            <a:rPr kumimoji="1" lang="ja-JP" altLang="en-US" sz="1100">
              <a:solidFill>
                <a:schemeClr val="dk1"/>
              </a:solidFill>
              <a:effectLst/>
              <a:latin typeface="+mn-lt"/>
              <a:ea typeface="+mn-ea"/>
              <a:cs typeface="+mn-cs"/>
            </a:rPr>
            <a:t>が多く算定されてしまったことにより微増となっている。増減額が同規模であったため</a:t>
          </a:r>
          <a:r>
            <a:rPr kumimoji="1" lang="ja-JP" altLang="ja-JP" sz="1100">
              <a:solidFill>
                <a:schemeClr val="dk1"/>
              </a:solidFill>
              <a:effectLst/>
              <a:latin typeface="+mn-lt"/>
              <a:ea typeface="+mn-ea"/>
              <a:cs typeface="+mn-cs"/>
            </a:rPr>
            <a:t>、財政力指数は前年度から</a:t>
          </a:r>
          <a:r>
            <a:rPr kumimoji="1" lang="ja-JP" altLang="en-US" sz="1100">
              <a:solidFill>
                <a:schemeClr val="dk1"/>
              </a:solidFill>
              <a:effectLst/>
              <a:latin typeface="+mn-lt"/>
              <a:ea typeface="+mn-ea"/>
              <a:cs typeface="+mn-cs"/>
            </a:rPr>
            <a:t>変わっていない。</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現状ではあるが、歳入面では</a:t>
          </a:r>
          <a:r>
            <a:rPr kumimoji="1" lang="ja-JP" altLang="ja-JP" sz="1100">
              <a:solidFill>
                <a:schemeClr val="dk1"/>
              </a:solidFill>
              <a:effectLst/>
              <a:latin typeface="+mn-lt"/>
              <a:ea typeface="+mn-ea"/>
              <a:cs typeface="+mn-cs"/>
            </a:rPr>
            <a:t>少子高齢化による個人市民税の減収、歳出面</a:t>
          </a:r>
          <a:r>
            <a:rPr kumimoji="1" lang="ja-JP" altLang="en-US" sz="1100">
              <a:solidFill>
                <a:schemeClr val="dk1"/>
              </a:solidFill>
              <a:effectLst/>
              <a:latin typeface="+mn-lt"/>
              <a:ea typeface="+mn-ea"/>
              <a:cs typeface="+mn-cs"/>
            </a:rPr>
            <a:t>では</a:t>
          </a:r>
          <a:r>
            <a:rPr kumimoji="1" lang="ja-JP" altLang="ja-JP" sz="1100">
              <a:solidFill>
                <a:schemeClr val="dk1"/>
              </a:solidFill>
              <a:effectLst/>
              <a:latin typeface="+mn-lt"/>
              <a:ea typeface="+mn-ea"/>
              <a:cs typeface="+mn-cs"/>
            </a:rPr>
            <a:t>社会保障関係経費の増加</a:t>
          </a:r>
          <a:r>
            <a:rPr kumimoji="1" lang="ja-JP" altLang="en-US" sz="1100">
              <a:solidFill>
                <a:schemeClr val="dk1"/>
              </a:solidFill>
              <a:effectLst/>
              <a:latin typeface="+mn-lt"/>
              <a:ea typeface="+mn-ea"/>
              <a:cs typeface="+mn-cs"/>
            </a:rPr>
            <a:t>が予想されることから、</a:t>
          </a:r>
          <a:r>
            <a:rPr kumimoji="1" lang="ja-JP" altLang="ja-JP" sz="1100">
              <a:solidFill>
                <a:schemeClr val="dk1"/>
              </a:solidFill>
              <a:effectLst/>
              <a:latin typeface="+mn-lt"/>
              <a:ea typeface="+mn-ea"/>
              <a:cs typeface="+mn-cs"/>
            </a:rPr>
            <a:t>市税等の徴収強化等による行財政改革の取り組みを行い、財政基盤の強化を図る。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97367</xdr:rowOff>
    </xdr:from>
    <xdr:to>
      <xdr:col>7</xdr:col>
      <xdr:colOff>152400</xdr:colOff>
      <xdr:row>39</xdr:row>
      <xdr:rowOff>97367</xdr:rowOff>
    </xdr:to>
    <xdr:cxnSp macro="">
      <xdr:nvCxnSpPr>
        <xdr:cNvPr id="68" name="直線コネクタ 67"/>
        <xdr:cNvCxnSpPr/>
      </xdr:nvCxnSpPr>
      <xdr:spPr>
        <a:xfrm>
          <a:off x="4114800" y="67839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39</xdr:row>
      <xdr:rowOff>117475</xdr:rowOff>
    </xdr:to>
    <xdr:cxnSp macro="">
      <xdr:nvCxnSpPr>
        <xdr:cNvPr id="71" name="直線コネクタ 70"/>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73" name="テキスト ボックス 72"/>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117475</xdr:rowOff>
    </xdr:from>
    <xdr:to>
      <xdr:col>4</xdr:col>
      <xdr:colOff>482600</xdr:colOff>
      <xdr:row>39</xdr:row>
      <xdr:rowOff>157692</xdr:rowOff>
    </xdr:to>
    <xdr:cxnSp macro="">
      <xdr:nvCxnSpPr>
        <xdr:cNvPr id="74" name="直線コネクタ 73"/>
        <xdr:cNvCxnSpPr/>
      </xdr:nvCxnSpPr>
      <xdr:spPr>
        <a:xfrm flipV="1">
          <a:off x="2336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102252</xdr:rowOff>
    </xdr:from>
    <xdr:ext cx="762000" cy="259045"/>
    <xdr:sp macro="" textlink="">
      <xdr:nvSpPr>
        <xdr:cNvPr id="76" name="テキスト ボックス 75"/>
        <xdr:cNvSpPr txBox="1"/>
      </xdr:nvSpPr>
      <xdr:spPr>
        <a:xfrm>
          <a:off x="2844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157692</xdr:rowOff>
    </xdr:from>
    <xdr:to>
      <xdr:col>3</xdr:col>
      <xdr:colOff>279400</xdr:colOff>
      <xdr:row>39</xdr:row>
      <xdr:rowOff>157692</xdr:rowOff>
    </xdr:to>
    <xdr:cxnSp macro="">
      <xdr:nvCxnSpPr>
        <xdr:cNvPr id="77" name="直線コネクタ 76"/>
        <xdr:cNvCxnSpPr/>
      </xdr:nvCxnSpPr>
      <xdr:spPr>
        <a:xfrm>
          <a:off x="1447800" y="68442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79" name="テキスト ボックス 78"/>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102252</xdr:rowOff>
    </xdr:from>
    <xdr:ext cx="762000" cy="259045"/>
    <xdr:sp macro="" textlink="">
      <xdr:nvSpPr>
        <xdr:cNvPr id="81" name="テキスト ボックス 80"/>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46567</xdr:rowOff>
    </xdr:from>
    <xdr:to>
      <xdr:col>7</xdr:col>
      <xdr:colOff>203200</xdr:colOff>
      <xdr:row>39</xdr:row>
      <xdr:rowOff>148167</xdr:rowOff>
    </xdr:to>
    <xdr:sp macro="" textlink="">
      <xdr:nvSpPr>
        <xdr:cNvPr id="87" name="円/楕円 86"/>
        <xdr:cNvSpPr/>
      </xdr:nvSpPr>
      <xdr:spPr>
        <a:xfrm>
          <a:off x="4902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63094</xdr:rowOff>
    </xdr:from>
    <xdr:ext cx="762000" cy="259045"/>
    <xdr:sp macro="" textlink="">
      <xdr:nvSpPr>
        <xdr:cNvPr id="88" name="財政力該当値テキスト"/>
        <xdr:cNvSpPr txBox="1"/>
      </xdr:nvSpPr>
      <xdr:spPr>
        <a:xfrm>
          <a:off x="5041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9" name="円/楕円 88"/>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90" name="テキスト ボックス 89"/>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66675</xdr:rowOff>
    </xdr:from>
    <xdr:to>
      <xdr:col>4</xdr:col>
      <xdr:colOff>533400</xdr:colOff>
      <xdr:row>39</xdr:row>
      <xdr:rowOff>168275</xdr:rowOff>
    </xdr:to>
    <xdr:sp macro="" textlink="">
      <xdr:nvSpPr>
        <xdr:cNvPr id="91" name="円/楕円 90"/>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7002</xdr:rowOff>
    </xdr:from>
    <xdr:ext cx="762000" cy="259045"/>
    <xdr:sp macro="" textlink="">
      <xdr:nvSpPr>
        <xdr:cNvPr id="92" name="テキスト ボックス 91"/>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3" name="円/楕円 92"/>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4" name="テキスト ボックス 93"/>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106892</xdr:rowOff>
    </xdr:from>
    <xdr:to>
      <xdr:col>2</xdr:col>
      <xdr:colOff>127000</xdr:colOff>
      <xdr:row>40</xdr:row>
      <xdr:rowOff>37042</xdr:rowOff>
    </xdr:to>
    <xdr:sp macro="" textlink="">
      <xdr:nvSpPr>
        <xdr:cNvPr id="95" name="円/楕円 94"/>
        <xdr:cNvSpPr/>
      </xdr:nvSpPr>
      <xdr:spPr>
        <a:xfrm>
          <a:off x="1397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47219</xdr:rowOff>
    </xdr:from>
    <xdr:ext cx="762000" cy="259045"/>
    <xdr:sp macro="" textlink="">
      <xdr:nvSpPr>
        <xdr:cNvPr id="96" name="テキスト ボックス 95"/>
        <xdr:cNvSpPr txBox="1"/>
      </xdr:nvSpPr>
      <xdr:spPr>
        <a:xfrm>
          <a:off x="1066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歳入経常一財の大幅減と歳出経常一財の大幅増が重なり、経常収支比率は５ポイント悪化し、類似団体内で最下位となっている。歳入では、地方消費税交付金・たばこ税・臨時財政対策債が大きく減少し、歳出では、退職手当債が発行できなくなったことにより人件費に係る一般財源が増加した。財政構造の弾力性がないため、基金取崩し等の臨時的収入に頼って財政運営を行っており、また経常収支比率が高い要因が人件費と扶助費にあることから、早急な改善が難しい状況にある。持続可能な財政運営を実現するためには、経常・臨時の区別なく歳出改善を行いつつも、</a:t>
          </a:r>
          <a:r>
            <a:rPr lang="ja-JP" altLang="en-US" sz="1100" b="0" i="0" u="none" strike="noStrike" baseline="0" smtClean="0">
              <a:solidFill>
                <a:schemeClr val="dk1"/>
              </a:solidFill>
              <a:latin typeface="+mn-lt"/>
              <a:ea typeface="+mn-ea"/>
              <a:cs typeface="+mn-cs"/>
            </a:rPr>
            <a:t>税源涵養施策の積極的な展開や税外収入確保等の歳入増加策を図る行財政運営を推進していく必要がある。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88054</xdr:rowOff>
    </xdr:to>
    <xdr:cxnSp macro="">
      <xdr:nvCxnSpPr>
        <xdr:cNvPr id="126" name="直線コネクタ 125"/>
        <xdr:cNvCxnSpPr/>
      </xdr:nvCxnSpPr>
      <xdr:spPr>
        <a:xfrm flipV="1">
          <a:off x="4953000" y="9974580"/>
          <a:ext cx="0" cy="1600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60131</xdr:rowOff>
    </xdr:from>
    <xdr:ext cx="762000" cy="259045"/>
    <xdr:sp macro="" textlink="">
      <xdr:nvSpPr>
        <xdr:cNvPr id="127"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88054</xdr:rowOff>
    </xdr:from>
    <xdr:to>
      <xdr:col>7</xdr:col>
      <xdr:colOff>241300</xdr:colOff>
      <xdr:row>67</xdr:row>
      <xdr:rowOff>88054</xdr:rowOff>
    </xdr:to>
    <xdr:cxnSp macro="">
      <xdr:nvCxnSpPr>
        <xdr:cNvPr id="128" name="直線コネクタ 127"/>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67</xdr:row>
      <xdr:rowOff>88054</xdr:rowOff>
    </xdr:to>
    <xdr:cxnSp macro="">
      <xdr:nvCxnSpPr>
        <xdr:cNvPr id="131" name="直線コネクタ 130"/>
        <xdr:cNvCxnSpPr/>
      </xdr:nvCxnSpPr>
      <xdr:spPr>
        <a:xfrm>
          <a:off x="4114800" y="11173037"/>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2"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3" name="フローチャート : 判断 132"/>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28787</xdr:rowOff>
    </xdr:from>
    <xdr:to>
      <xdr:col>6</xdr:col>
      <xdr:colOff>0</xdr:colOff>
      <xdr:row>65</xdr:row>
      <xdr:rowOff>109220</xdr:rowOff>
    </xdr:to>
    <xdr:cxnSp macro="">
      <xdr:nvCxnSpPr>
        <xdr:cNvPr id="134" name="直線コネクタ 133"/>
        <xdr:cNvCxnSpPr/>
      </xdr:nvCxnSpPr>
      <xdr:spPr>
        <a:xfrm flipV="1">
          <a:off x="3225800" y="1117303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9737</xdr:rowOff>
    </xdr:from>
    <xdr:to>
      <xdr:col>6</xdr:col>
      <xdr:colOff>50800</xdr:colOff>
      <xdr:row>62</xdr:row>
      <xdr:rowOff>111337</xdr:rowOff>
    </xdr:to>
    <xdr:sp macro="" textlink="">
      <xdr:nvSpPr>
        <xdr:cNvPr id="135" name="フローチャート : 判断 134"/>
        <xdr:cNvSpPr/>
      </xdr:nvSpPr>
      <xdr:spPr>
        <a:xfrm>
          <a:off x="4064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121514</xdr:rowOff>
    </xdr:from>
    <xdr:ext cx="736600" cy="259045"/>
    <xdr:sp macro="" textlink="">
      <xdr:nvSpPr>
        <xdr:cNvPr id="136" name="テキスト ボックス 135"/>
        <xdr:cNvSpPr txBox="1"/>
      </xdr:nvSpPr>
      <xdr:spPr>
        <a:xfrm>
          <a:off x="3733800" y="1040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143933</xdr:rowOff>
    </xdr:from>
    <xdr:to>
      <xdr:col>4</xdr:col>
      <xdr:colOff>482600</xdr:colOff>
      <xdr:row>65</xdr:row>
      <xdr:rowOff>109220</xdr:rowOff>
    </xdr:to>
    <xdr:cxnSp macro="">
      <xdr:nvCxnSpPr>
        <xdr:cNvPr id="137" name="直線コネクタ 136"/>
        <xdr:cNvCxnSpPr/>
      </xdr:nvCxnSpPr>
      <xdr:spPr>
        <a:xfrm>
          <a:off x="2336800" y="1111673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65</xdr:row>
      <xdr:rowOff>28787</xdr:rowOff>
    </xdr:to>
    <xdr:cxnSp macro="">
      <xdr:nvCxnSpPr>
        <xdr:cNvPr id="140" name="直線コネクタ 139"/>
        <xdr:cNvCxnSpPr/>
      </xdr:nvCxnSpPr>
      <xdr:spPr>
        <a:xfrm flipV="1">
          <a:off x="1447800" y="111167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1" name="フローチャート : 判断 140"/>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2" name="テキスト ボックス 141"/>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3" name="フローチャート : 判断 142"/>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4" name="テキスト ボックス 143"/>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37254</xdr:rowOff>
    </xdr:from>
    <xdr:to>
      <xdr:col>7</xdr:col>
      <xdr:colOff>203200</xdr:colOff>
      <xdr:row>67</xdr:row>
      <xdr:rowOff>138854</xdr:rowOff>
    </xdr:to>
    <xdr:sp macro="" textlink="">
      <xdr:nvSpPr>
        <xdr:cNvPr id="150" name="円/楕円 149"/>
        <xdr:cNvSpPr/>
      </xdr:nvSpPr>
      <xdr:spPr>
        <a:xfrm>
          <a:off x="4902200" y="1152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104581</xdr:rowOff>
    </xdr:from>
    <xdr:ext cx="762000" cy="259045"/>
    <xdr:sp macro="" textlink="">
      <xdr:nvSpPr>
        <xdr:cNvPr id="151" name="財政構造の弾力性該当値テキスト"/>
        <xdr:cNvSpPr txBox="1"/>
      </xdr:nvSpPr>
      <xdr:spPr>
        <a:xfrm>
          <a:off x="5041900" y="114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149437</xdr:rowOff>
    </xdr:from>
    <xdr:to>
      <xdr:col>6</xdr:col>
      <xdr:colOff>50800</xdr:colOff>
      <xdr:row>65</xdr:row>
      <xdr:rowOff>79587</xdr:rowOff>
    </xdr:to>
    <xdr:sp macro="" textlink="">
      <xdr:nvSpPr>
        <xdr:cNvPr id="152" name="円/楕円 151"/>
        <xdr:cNvSpPr/>
      </xdr:nvSpPr>
      <xdr:spPr>
        <a:xfrm>
          <a:off x="4064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64364</xdr:rowOff>
    </xdr:from>
    <xdr:ext cx="736600" cy="259045"/>
    <xdr:sp macro="" textlink="">
      <xdr:nvSpPr>
        <xdr:cNvPr id="153" name="テキスト ボックス 152"/>
        <xdr:cNvSpPr txBox="1"/>
      </xdr:nvSpPr>
      <xdr:spPr>
        <a:xfrm>
          <a:off x="3733800" y="1120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4" name="円/楕円 153"/>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5" name="テキスト ボックス 154"/>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93133</xdr:rowOff>
    </xdr:from>
    <xdr:to>
      <xdr:col>3</xdr:col>
      <xdr:colOff>330200</xdr:colOff>
      <xdr:row>65</xdr:row>
      <xdr:rowOff>23283</xdr:rowOff>
    </xdr:to>
    <xdr:sp macro="" textlink="">
      <xdr:nvSpPr>
        <xdr:cNvPr id="156" name="円/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8060</xdr:rowOff>
    </xdr:from>
    <xdr:ext cx="762000" cy="259045"/>
    <xdr:sp macro="" textlink="">
      <xdr:nvSpPr>
        <xdr:cNvPr id="157" name="テキスト ボックス 156"/>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149437</xdr:rowOff>
    </xdr:from>
    <xdr:to>
      <xdr:col>2</xdr:col>
      <xdr:colOff>127000</xdr:colOff>
      <xdr:row>65</xdr:row>
      <xdr:rowOff>79587</xdr:rowOff>
    </xdr:to>
    <xdr:sp macro="" textlink="">
      <xdr:nvSpPr>
        <xdr:cNvPr id="158" name="円/楕円 157"/>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64364</xdr:rowOff>
    </xdr:from>
    <xdr:ext cx="762000" cy="259045"/>
    <xdr:sp macro="" textlink="">
      <xdr:nvSpPr>
        <xdr:cNvPr id="159" name="テキスト ボックス 158"/>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[104,308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人件費は、職員の若返り及び退職手当の減により総額としては減額となった。しかし、人件費に係る一般財源充当は増加している状況である。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物件費は、プレミアム商品券の減等の臨時的経費が減額となったことにより減少している。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本項目における順位は決して悪くはないが、経常収支比率に占める人件費の割合は類似団体内で最下位であり、歳出総額の減や歳入改善を図る必要がある。</a:t>
          </a:r>
          <a:endParaRPr kumimoji="1" lang="en-US"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9" name="直線コネクタ 188"/>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90"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91" name="直線コネクタ 190"/>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2"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3" name="直線コネクタ 192"/>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7134</xdr:rowOff>
    </xdr:from>
    <xdr:to>
      <xdr:col>7</xdr:col>
      <xdr:colOff>152400</xdr:colOff>
      <xdr:row>83</xdr:row>
      <xdr:rowOff>50696</xdr:rowOff>
    </xdr:to>
    <xdr:cxnSp macro="">
      <xdr:nvCxnSpPr>
        <xdr:cNvPr id="194" name="直線コネクタ 193"/>
        <xdr:cNvCxnSpPr/>
      </xdr:nvCxnSpPr>
      <xdr:spPr>
        <a:xfrm flipV="1">
          <a:off x="4114800" y="14237484"/>
          <a:ext cx="838200" cy="4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164378</xdr:rowOff>
    </xdr:from>
    <xdr:ext cx="762000" cy="259045"/>
    <xdr:sp macro="" textlink="">
      <xdr:nvSpPr>
        <xdr:cNvPr id="195" name="人件費・物件費等の状況平均値テキスト"/>
        <xdr:cNvSpPr txBox="1"/>
      </xdr:nvSpPr>
      <xdr:spPr>
        <a:xfrm>
          <a:off x="5041900" y="14394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6" name="フローチャート : 判断 195"/>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166455</xdr:rowOff>
    </xdr:from>
    <xdr:to>
      <xdr:col>6</xdr:col>
      <xdr:colOff>0</xdr:colOff>
      <xdr:row>83</xdr:row>
      <xdr:rowOff>50696</xdr:rowOff>
    </xdr:to>
    <xdr:cxnSp macro="">
      <xdr:nvCxnSpPr>
        <xdr:cNvPr id="197" name="直線コネクタ 196"/>
        <xdr:cNvCxnSpPr/>
      </xdr:nvCxnSpPr>
      <xdr:spPr>
        <a:xfrm>
          <a:off x="3225800" y="14225355"/>
          <a:ext cx="889000" cy="5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8" name="フローチャート : 判断 197"/>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27472</xdr:rowOff>
    </xdr:from>
    <xdr:ext cx="736600" cy="259045"/>
    <xdr:sp macro="" textlink="">
      <xdr:nvSpPr>
        <xdr:cNvPr id="199" name="テキスト ボックス 198"/>
        <xdr:cNvSpPr txBox="1"/>
      </xdr:nvSpPr>
      <xdr:spPr>
        <a:xfrm>
          <a:off x="3733800" y="14600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121396</xdr:rowOff>
    </xdr:from>
    <xdr:to>
      <xdr:col>4</xdr:col>
      <xdr:colOff>482600</xdr:colOff>
      <xdr:row>82</xdr:row>
      <xdr:rowOff>166455</xdr:rowOff>
    </xdr:to>
    <xdr:cxnSp macro="">
      <xdr:nvCxnSpPr>
        <xdr:cNvPr id="200" name="直線コネクタ 199"/>
        <xdr:cNvCxnSpPr/>
      </xdr:nvCxnSpPr>
      <xdr:spPr>
        <a:xfrm>
          <a:off x="2336800" y="14180296"/>
          <a:ext cx="889000" cy="4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201" name="フローチャート : 判断 200"/>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8030</xdr:rowOff>
    </xdr:from>
    <xdr:ext cx="762000" cy="259045"/>
    <xdr:sp macro="" textlink="">
      <xdr:nvSpPr>
        <xdr:cNvPr id="202" name="テキスト ボックス 201"/>
        <xdr:cNvSpPr txBox="1"/>
      </xdr:nvSpPr>
      <xdr:spPr>
        <a:xfrm>
          <a:off x="2844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121396</xdr:rowOff>
    </xdr:from>
    <xdr:to>
      <xdr:col>3</xdr:col>
      <xdr:colOff>279400</xdr:colOff>
      <xdr:row>82</xdr:row>
      <xdr:rowOff>141199</xdr:rowOff>
    </xdr:to>
    <xdr:cxnSp macro="">
      <xdr:nvCxnSpPr>
        <xdr:cNvPr id="203" name="直線コネクタ 202"/>
        <xdr:cNvCxnSpPr/>
      </xdr:nvCxnSpPr>
      <xdr:spPr>
        <a:xfrm flipV="1">
          <a:off x="1447800" y="14180296"/>
          <a:ext cx="889000" cy="1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4" name="フローチャート : 判断 203"/>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108</xdr:rowOff>
    </xdr:from>
    <xdr:ext cx="762000" cy="259045"/>
    <xdr:sp macro="" textlink="">
      <xdr:nvSpPr>
        <xdr:cNvPr id="205" name="テキスト ボックス 204"/>
        <xdr:cNvSpPr txBox="1"/>
      </xdr:nvSpPr>
      <xdr:spPr>
        <a:xfrm>
          <a:off x="1955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6" name="フローチャート : 判断 205"/>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159428</xdr:rowOff>
    </xdr:from>
    <xdr:ext cx="762000" cy="259045"/>
    <xdr:sp macro="" textlink="">
      <xdr:nvSpPr>
        <xdr:cNvPr id="207" name="テキスト ボックス 206"/>
        <xdr:cNvSpPr txBox="1"/>
      </xdr:nvSpPr>
      <xdr:spPr>
        <a:xfrm>
          <a:off x="1066800" y="1438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127784</xdr:rowOff>
    </xdr:from>
    <xdr:to>
      <xdr:col>7</xdr:col>
      <xdr:colOff>203200</xdr:colOff>
      <xdr:row>83</xdr:row>
      <xdr:rowOff>57934</xdr:rowOff>
    </xdr:to>
    <xdr:sp macro="" textlink="">
      <xdr:nvSpPr>
        <xdr:cNvPr id="213" name="円/楕円 212"/>
        <xdr:cNvSpPr/>
      </xdr:nvSpPr>
      <xdr:spPr>
        <a:xfrm>
          <a:off x="4902200" y="1418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144311</xdr:rowOff>
    </xdr:from>
    <xdr:ext cx="762000" cy="259045"/>
    <xdr:sp macro="" textlink="">
      <xdr:nvSpPr>
        <xdr:cNvPr id="214" name="人件費・物件費等の状況該当値テキスト"/>
        <xdr:cNvSpPr txBox="1"/>
      </xdr:nvSpPr>
      <xdr:spPr>
        <a:xfrm>
          <a:off x="5041900" y="1403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104,308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171346</xdr:rowOff>
    </xdr:from>
    <xdr:to>
      <xdr:col>6</xdr:col>
      <xdr:colOff>50800</xdr:colOff>
      <xdr:row>83</xdr:row>
      <xdr:rowOff>101496</xdr:rowOff>
    </xdr:to>
    <xdr:sp macro="" textlink="">
      <xdr:nvSpPr>
        <xdr:cNvPr id="215" name="円/楕円 214"/>
        <xdr:cNvSpPr/>
      </xdr:nvSpPr>
      <xdr:spPr>
        <a:xfrm>
          <a:off x="4064000" y="1423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111673</xdr:rowOff>
    </xdr:from>
    <xdr:ext cx="736600" cy="259045"/>
    <xdr:sp macro="" textlink="">
      <xdr:nvSpPr>
        <xdr:cNvPr id="216" name="テキスト ボックス 215"/>
        <xdr:cNvSpPr txBox="1"/>
      </xdr:nvSpPr>
      <xdr:spPr>
        <a:xfrm>
          <a:off x="3733800" y="1399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115655</xdr:rowOff>
    </xdr:from>
    <xdr:to>
      <xdr:col>4</xdr:col>
      <xdr:colOff>533400</xdr:colOff>
      <xdr:row>83</xdr:row>
      <xdr:rowOff>45805</xdr:rowOff>
    </xdr:to>
    <xdr:sp macro="" textlink="">
      <xdr:nvSpPr>
        <xdr:cNvPr id="217" name="円/楕円 216"/>
        <xdr:cNvSpPr/>
      </xdr:nvSpPr>
      <xdr:spPr>
        <a:xfrm>
          <a:off x="3175000" y="141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55982</xdr:rowOff>
    </xdr:from>
    <xdr:ext cx="762000" cy="259045"/>
    <xdr:sp macro="" textlink="">
      <xdr:nvSpPr>
        <xdr:cNvPr id="218" name="テキスト ボックス 217"/>
        <xdr:cNvSpPr txBox="1"/>
      </xdr:nvSpPr>
      <xdr:spPr>
        <a:xfrm>
          <a:off x="2844800" y="1394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70596</xdr:rowOff>
    </xdr:from>
    <xdr:to>
      <xdr:col>3</xdr:col>
      <xdr:colOff>330200</xdr:colOff>
      <xdr:row>83</xdr:row>
      <xdr:rowOff>746</xdr:rowOff>
    </xdr:to>
    <xdr:sp macro="" textlink="">
      <xdr:nvSpPr>
        <xdr:cNvPr id="219" name="円/楕円 218"/>
        <xdr:cNvSpPr/>
      </xdr:nvSpPr>
      <xdr:spPr>
        <a:xfrm>
          <a:off x="2286000" y="1412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10923</xdr:rowOff>
    </xdr:from>
    <xdr:ext cx="762000" cy="259045"/>
    <xdr:sp macro="" textlink="">
      <xdr:nvSpPr>
        <xdr:cNvPr id="220" name="テキスト ボックス 219"/>
        <xdr:cNvSpPr txBox="1"/>
      </xdr:nvSpPr>
      <xdr:spPr>
        <a:xfrm>
          <a:off x="1955800" y="1389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97,198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90399</xdr:rowOff>
    </xdr:from>
    <xdr:to>
      <xdr:col>2</xdr:col>
      <xdr:colOff>127000</xdr:colOff>
      <xdr:row>83</xdr:row>
      <xdr:rowOff>20549</xdr:rowOff>
    </xdr:to>
    <xdr:sp macro="" textlink="">
      <xdr:nvSpPr>
        <xdr:cNvPr id="221" name="円/楕円 220"/>
        <xdr:cNvSpPr/>
      </xdr:nvSpPr>
      <xdr:spPr>
        <a:xfrm>
          <a:off x="1397000" y="1414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30726</xdr:rowOff>
    </xdr:from>
    <xdr:ext cx="762000" cy="259045"/>
    <xdr:sp macro="" textlink="">
      <xdr:nvSpPr>
        <xdr:cNvPr id="222" name="テキスト ボックス 221"/>
        <xdr:cNvSpPr txBox="1"/>
      </xdr:nvSpPr>
      <xdr:spPr>
        <a:xfrm>
          <a:off x="1066800" y="1391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人事院勧告による国家公務員の給与制度の見直しに準じた職員給与の改正を実施して</a:t>
          </a:r>
          <a:r>
            <a:rPr kumimoji="1" lang="ja-JP" altLang="en-US" sz="1100">
              <a:solidFill>
                <a:schemeClr val="dk1"/>
              </a:solidFill>
              <a:effectLst/>
              <a:latin typeface="+mn-lt"/>
              <a:ea typeface="+mn-ea"/>
              <a:cs typeface="+mn-cs"/>
            </a:rPr>
            <a:t>おり、国基準とほとんど変わらない</a:t>
          </a:r>
          <a:r>
            <a:rPr kumimoji="1" lang="ja-JP" altLang="ja-JP" sz="1100">
              <a:solidFill>
                <a:schemeClr val="dk1"/>
              </a:solidFill>
              <a:effectLst/>
              <a:latin typeface="+mn-lt"/>
              <a:ea typeface="+mn-ea"/>
              <a:cs typeface="+mn-cs"/>
            </a:rPr>
            <a:t>指数となっている。</a:t>
          </a:r>
          <a:r>
            <a:rPr lang="ja-JP" altLang="ja-JP" sz="1100">
              <a:solidFill>
                <a:schemeClr val="dk1"/>
              </a:solidFill>
              <a:effectLst/>
              <a:latin typeface="+mn-lt"/>
              <a:ea typeface="+mn-ea"/>
              <a:cs typeface="+mn-cs"/>
            </a:rPr>
            <a:t>今後も給与の適正化に努め</a:t>
          </a:r>
          <a:r>
            <a:rPr lang="ja-JP" altLang="en-US" sz="1100">
              <a:solidFill>
                <a:schemeClr val="dk1"/>
              </a:solidFill>
              <a:effectLst/>
              <a:latin typeface="+mn-lt"/>
              <a:ea typeface="+mn-ea"/>
              <a:cs typeface="+mn-cs"/>
            </a:rPr>
            <a:t>て</a:t>
          </a:r>
          <a:r>
            <a:rPr lang="ja-JP" altLang="ja-JP" sz="1100">
              <a:solidFill>
                <a:schemeClr val="dk1"/>
              </a:solidFill>
              <a:effectLst/>
              <a:latin typeface="+mn-lt"/>
              <a:ea typeface="+mn-ea"/>
              <a:cs typeface="+mn-cs"/>
            </a:rPr>
            <a:t>いく</a:t>
          </a:r>
          <a:r>
            <a:rPr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95250</xdr:rowOff>
    </xdr:from>
    <xdr:to>
      <xdr:col>24</xdr:col>
      <xdr:colOff>558800</xdr:colOff>
      <xdr:row>86</xdr:row>
      <xdr:rowOff>159052</xdr:rowOff>
    </xdr:to>
    <xdr:cxnSp macro="">
      <xdr:nvCxnSpPr>
        <xdr:cNvPr id="253" name="直線コネクタ 252"/>
        <xdr:cNvCxnSpPr/>
      </xdr:nvCxnSpPr>
      <xdr:spPr>
        <a:xfrm flipV="1">
          <a:off x="17018000" y="13639800"/>
          <a:ext cx="0" cy="1263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10177</xdr:rowOff>
    </xdr:from>
    <xdr:ext cx="762000" cy="259045"/>
    <xdr:sp macro="" textlink="">
      <xdr:nvSpPr>
        <xdr:cNvPr id="256"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79</xdr:row>
      <xdr:rowOff>95250</xdr:rowOff>
    </xdr:from>
    <xdr:to>
      <xdr:col>24</xdr:col>
      <xdr:colOff>647700</xdr:colOff>
      <xdr:row>79</xdr:row>
      <xdr:rowOff>95250</xdr:rowOff>
    </xdr:to>
    <xdr:cxnSp macro="">
      <xdr:nvCxnSpPr>
        <xdr:cNvPr id="257" name="直線コネクタ 256"/>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84</xdr:row>
      <xdr:rowOff>111277</xdr:rowOff>
    </xdr:to>
    <xdr:cxnSp macro="">
      <xdr:nvCxnSpPr>
        <xdr:cNvPr id="258" name="直線コネクタ 257"/>
        <xdr:cNvCxnSpPr/>
      </xdr:nvCxnSpPr>
      <xdr:spPr>
        <a:xfrm>
          <a:off x="16179800" y="14513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64606</xdr:rowOff>
    </xdr:from>
    <xdr:ext cx="762000" cy="259045"/>
    <xdr:sp macro="" textlink="">
      <xdr:nvSpPr>
        <xdr:cNvPr id="259" name="給与水準   （国との比較）平均値テキスト"/>
        <xdr:cNvSpPr txBox="1"/>
      </xdr:nvSpPr>
      <xdr:spPr>
        <a:xfrm>
          <a:off x="17106900" y="14123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48079</xdr:rowOff>
    </xdr:from>
    <xdr:to>
      <xdr:col>24</xdr:col>
      <xdr:colOff>609600</xdr:colOff>
      <xdr:row>83</xdr:row>
      <xdr:rowOff>149679</xdr:rowOff>
    </xdr:to>
    <xdr:sp macro="" textlink="">
      <xdr:nvSpPr>
        <xdr:cNvPr id="260" name="フローチャート : 判断 259"/>
        <xdr:cNvSpPr/>
      </xdr:nvSpPr>
      <xdr:spPr>
        <a:xfrm>
          <a:off x="169672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84</xdr:row>
      <xdr:rowOff>111277</xdr:rowOff>
    </xdr:to>
    <xdr:cxnSp macro="">
      <xdr:nvCxnSpPr>
        <xdr:cNvPr id="261" name="直線コネクタ 260"/>
        <xdr:cNvCxnSpPr/>
      </xdr:nvCxnSpPr>
      <xdr:spPr>
        <a:xfrm>
          <a:off x="15290800" y="14317738"/>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62" name="フローチャート : 判断 261"/>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63" name="テキスト ボックス 262"/>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87388</xdr:rowOff>
    </xdr:from>
    <xdr:to>
      <xdr:col>22</xdr:col>
      <xdr:colOff>203200</xdr:colOff>
      <xdr:row>83</xdr:row>
      <xdr:rowOff>144841</xdr:rowOff>
    </xdr:to>
    <xdr:cxnSp macro="">
      <xdr:nvCxnSpPr>
        <xdr:cNvPr id="264" name="直線コネクタ 263"/>
        <xdr:cNvCxnSpPr/>
      </xdr:nvCxnSpPr>
      <xdr:spPr>
        <a:xfrm flipV="1">
          <a:off x="14401800" y="143177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89</xdr:row>
      <xdr:rowOff>58359</xdr:rowOff>
    </xdr:to>
    <xdr:cxnSp macro="">
      <xdr:nvCxnSpPr>
        <xdr:cNvPr id="267" name="直線コネクタ 266"/>
        <xdr:cNvCxnSpPr/>
      </xdr:nvCxnSpPr>
      <xdr:spPr>
        <a:xfrm flipV="1">
          <a:off x="13512800" y="14375191"/>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8" name="フローチャート : 判断 267"/>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9" name="テキスト ボックス 268"/>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1" name="テキスト ボックス 270"/>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7" name="円/楕円 276"/>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32554</xdr:rowOff>
    </xdr:from>
    <xdr:ext cx="762000" cy="259045"/>
    <xdr:sp macro="" textlink="">
      <xdr:nvSpPr>
        <xdr:cNvPr id="278"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60477</xdr:rowOff>
    </xdr:from>
    <xdr:to>
      <xdr:col>23</xdr:col>
      <xdr:colOff>457200</xdr:colOff>
      <xdr:row>84</xdr:row>
      <xdr:rowOff>162077</xdr:rowOff>
    </xdr:to>
    <xdr:sp macro="" textlink="">
      <xdr:nvSpPr>
        <xdr:cNvPr id="279" name="円/楕円 278"/>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80" name="テキスト ボックス 27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36588</xdr:rowOff>
    </xdr:from>
    <xdr:to>
      <xdr:col>22</xdr:col>
      <xdr:colOff>254000</xdr:colOff>
      <xdr:row>83</xdr:row>
      <xdr:rowOff>138188</xdr:rowOff>
    </xdr:to>
    <xdr:sp macro="" textlink="">
      <xdr:nvSpPr>
        <xdr:cNvPr id="281" name="円/楕円 280"/>
        <xdr:cNvSpPr/>
      </xdr:nvSpPr>
      <xdr:spPr>
        <a:xfrm>
          <a:off x="15240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148365</xdr:rowOff>
    </xdr:from>
    <xdr:ext cx="762000" cy="259045"/>
    <xdr:sp macro="" textlink="">
      <xdr:nvSpPr>
        <xdr:cNvPr id="282" name="テキスト ボックス 281"/>
        <xdr:cNvSpPr txBox="1"/>
      </xdr:nvSpPr>
      <xdr:spPr>
        <a:xfrm>
          <a:off x="14909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3" name="円/楕円 282"/>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4" name="テキスト ボックス 283"/>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7559</xdr:rowOff>
    </xdr:from>
    <xdr:to>
      <xdr:col>19</xdr:col>
      <xdr:colOff>533400</xdr:colOff>
      <xdr:row>89</xdr:row>
      <xdr:rowOff>109159</xdr:rowOff>
    </xdr:to>
    <xdr:sp macro="" textlink="">
      <xdr:nvSpPr>
        <xdr:cNvPr id="285" name="円/楕円 284"/>
        <xdr:cNvSpPr/>
      </xdr:nvSpPr>
      <xdr:spPr>
        <a:xfrm>
          <a:off x="13462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93936</xdr:rowOff>
    </xdr:from>
    <xdr:ext cx="762000" cy="259045"/>
    <xdr:sp macro="" textlink="">
      <xdr:nvSpPr>
        <xdr:cNvPr id="286" name="テキスト ボックス 285"/>
        <xdr:cNvSpPr txBox="1"/>
      </xdr:nvSpPr>
      <xdr:spPr>
        <a:xfrm>
          <a:off x="13131800" y="1535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職員数が最も多かった平成１１年の７１５人から、平成２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年４月１日には職員数を５９</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人とし、１</a:t>
          </a:r>
          <a:r>
            <a:rPr lang="ja-JP" altLang="en-US" sz="1100">
              <a:solidFill>
                <a:schemeClr val="dk1"/>
              </a:solidFill>
              <a:effectLst/>
              <a:latin typeface="+mn-lt"/>
              <a:ea typeface="+mn-ea"/>
              <a:cs typeface="+mn-cs"/>
            </a:rPr>
            <a:t>２０</a:t>
          </a:r>
          <a:r>
            <a:rPr lang="ja-JP" altLang="ja-JP" sz="1100">
              <a:solidFill>
                <a:schemeClr val="dk1"/>
              </a:solidFill>
              <a:effectLst/>
              <a:latin typeface="+mn-lt"/>
              <a:ea typeface="+mn-ea"/>
              <a:cs typeface="+mn-cs"/>
            </a:rPr>
            <a:t>人の削減となっている。今後、統廃合を含めた就学前施設の在り方について検討を行うとともに、ごみ収集業務の民間委託化など</a:t>
          </a:r>
          <a:r>
            <a:rPr lang="ja-JP" altLang="en-US" sz="1100">
              <a:solidFill>
                <a:schemeClr val="dk1"/>
              </a:solidFill>
              <a:effectLst/>
              <a:latin typeface="+mn-lt"/>
              <a:ea typeface="+mn-ea"/>
              <a:cs typeface="+mn-cs"/>
            </a:rPr>
            <a:t>の検討を行い</a:t>
          </a:r>
          <a:r>
            <a:rPr lang="ja-JP" altLang="ja-JP" sz="1100">
              <a:solidFill>
                <a:schemeClr val="dk1"/>
              </a:solidFill>
              <a:effectLst/>
              <a:latin typeface="+mn-lt"/>
              <a:ea typeface="+mn-ea"/>
              <a:cs typeface="+mn-cs"/>
            </a:rPr>
            <a:t>、集中改革プランの数値目標であった５９９人を上限とする中で、職員の年齢構成にも配慮しながら職員数の適正管理を行っていく。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8" name="直線コネクタ 317"/>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9"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20" name="直線コネクタ 319"/>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149497</xdr:rowOff>
    </xdr:from>
    <xdr:to>
      <xdr:col>24</xdr:col>
      <xdr:colOff>558800</xdr:colOff>
      <xdr:row>60</xdr:row>
      <xdr:rowOff>154094</xdr:rowOff>
    </xdr:to>
    <xdr:cxnSp macro="">
      <xdr:nvCxnSpPr>
        <xdr:cNvPr id="323" name="直線コネクタ 322"/>
        <xdr:cNvCxnSpPr/>
      </xdr:nvCxnSpPr>
      <xdr:spPr>
        <a:xfrm>
          <a:off x="16179800" y="10436497"/>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166145</xdr:rowOff>
    </xdr:from>
    <xdr:ext cx="762000" cy="259045"/>
    <xdr:sp macro="" textlink="">
      <xdr:nvSpPr>
        <xdr:cNvPr id="324" name="定員管理の状況平均値テキスト"/>
        <xdr:cNvSpPr txBox="1"/>
      </xdr:nvSpPr>
      <xdr:spPr>
        <a:xfrm>
          <a:off x="17106900" y="10453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5" name="フローチャート : 判断 324"/>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149497</xdr:rowOff>
    </xdr:from>
    <xdr:to>
      <xdr:col>23</xdr:col>
      <xdr:colOff>406400</xdr:colOff>
      <xdr:row>60</xdr:row>
      <xdr:rowOff>149497</xdr:rowOff>
    </xdr:to>
    <xdr:cxnSp macro="">
      <xdr:nvCxnSpPr>
        <xdr:cNvPr id="326" name="直線コネクタ 325"/>
        <xdr:cNvCxnSpPr/>
      </xdr:nvCxnSpPr>
      <xdr:spPr>
        <a:xfrm>
          <a:off x="15290800" y="104364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7" name="フローチャート : 判断 326"/>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80269</xdr:rowOff>
    </xdr:from>
    <xdr:ext cx="736600" cy="259045"/>
    <xdr:sp macro="" textlink="">
      <xdr:nvSpPr>
        <xdr:cNvPr id="328" name="テキスト ボックス 327"/>
        <xdr:cNvSpPr txBox="1"/>
      </xdr:nvSpPr>
      <xdr:spPr>
        <a:xfrm>
          <a:off x="15798800" y="10538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139156</xdr:rowOff>
    </xdr:from>
    <xdr:to>
      <xdr:col>22</xdr:col>
      <xdr:colOff>203200</xdr:colOff>
      <xdr:row>60</xdr:row>
      <xdr:rowOff>149497</xdr:rowOff>
    </xdr:to>
    <xdr:cxnSp macro="">
      <xdr:nvCxnSpPr>
        <xdr:cNvPr id="329" name="直線コネクタ 328"/>
        <xdr:cNvCxnSpPr/>
      </xdr:nvCxnSpPr>
      <xdr:spPr>
        <a:xfrm>
          <a:off x="14401800" y="104261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30" name="フローチャート : 判断 329"/>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31" name="テキスト ボックス 330"/>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139156</xdr:rowOff>
    </xdr:from>
    <xdr:to>
      <xdr:col>21</xdr:col>
      <xdr:colOff>0</xdr:colOff>
      <xdr:row>60</xdr:row>
      <xdr:rowOff>143752</xdr:rowOff>
    </xdr:to>
    <xdr:cxnSp macro="">
      <xdr:nvCxnSpPr>
        <xdr:cNvPr id="332" name="直線コネクタ 331"/>
        <xdr:cNvCxnSpPr/>
      </xdr:nvCxnSpPr>
      <xdr:spPr>
        <a:xfrm flipV="1">
          <a:off x="13512800" y="1042615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33" name="フローチャート : 判断 332"/>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4" name="テキスト ボックス 333"/>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5" name="フローチャート : 判断 334"/>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6" name="テキスト ボックス 335"/>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42" name="円/楕円 341"/>
        <xdr:cNvSpPr/>
      </xdr:nvSpPr>
      <xdr:spPr>
        <a:xfrm>
          <a:off x="16967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119821</xdr:rowOff>
    </xdr:from>
    <xdr:ext cx="762000" cy="259045"/>
    <xdr:sp macro="" textlink="">
      <xdr:nvSpPr>
        <xdr:cNvPr id="343" name="定員管理の状況該当値テキスト"/>
        <xdr:cNvSpPr txBox="1"/>
      </xdr:nvSpPr>
      <xdr:spPr>
        <a:xfrm>
          <a:off x="17106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98697</xdr:rowOff>
    </xdr:from>
    <xdr:to>
      <xdr:col>23</xdr:col>
      <xdr:colOff>457200</xdr:colOff>
      <xdr:row>61</xdr:row>
      <xdr:rowOff>28847</xdr:rowOff>
    </xdr:to>
    <xdr:sp macro="" textlink="">
      <xdr:nvSpPr>
        <xdr:cNvPr id="344" name="円/楕円 343"/>
        <xdr:cNvSpPr/>
      </xdr:nvSpPr>
      <xdr:spPr>
        <a:xfrm>
          <a:off x="16129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39024</xdr:rowOff>
    </xdr:from>
    <xdr:ext cx="736600" cy="259045"/>
    <xdr:sp macro="" textlink="">
      <xdr:nvSpPr>
        <xdr:cNvPr id="345" name="テキスト ボックス 344"/>
        <xdr:cNvSpPr txBox="1"/>
      </xdr:nvSpPr>
      <xdr:spPr>
        <a:xfrm>
          <a:off x="15798800" y="10154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98697</xdr:rowOff>
    </xdr:from>
    <xdr:to>
      <xdr:col>22</xdr:col>
      <xdr:colOff>254000</xdr:colOff>
      <xdr:row>61</xdr:row>
      <xdr:rowOff>28847</xdr:rowOff>
    </xdr:to>
    <xdr:sp macro="" textlink="">
      <xdr:nvSpPr>
        <xdr:cNvPr id="346" name="円/楕円 345"/>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13624</xdr:rowOff>
    </xdr:from>
    <xdr:ext cx="762000" cy="259045"/>
    <xdr:sp macro="" textlink="">
      <xdr:nvSpPr>
        <xdr:cNvPr id="347" name="テキスト ボックス 346"/>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88356</xdr:rowOff>
    </xdr:from>
    <xdr:to>
      <xdr:col>21</xdr:col>
      <xdr:colOff>50800</xdr:colOff>
      <xdr:row>61</xdr:row>
      <xdr:rowOff>18506</xdr:rowOff>
    </xdr:to>
    <xdr:sp macro="" textlink="">
      <xdr:nvSpPr>
        <xdr:cNvPr id="348" name="円/楕円 347"/>
        <xdr:cNvSpPr/>
      </xdr:nvSpPr>
      <xdr:spPr>
        <a:xfrm>
          <a:off x="14351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3283</xdr:rowOff>
    </xdr:from>
    <xdr:ext cx="762000" cy="259045"/>
    <xdr:sp macro="" textlink="">
      <xdr:nvSpPr>
        <xdr:cNvPr id="349" name="テキスト ボックス 348"/>
        <xdr:cNvSpPr txBox="1"/>
      </xdr:nvSpPr>
      <xdr:spPr>
        <a:xfrm>
          <a:off x="14020800" y="104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92952</xdr:rowOff>
    </xdr:from>
    <xdr:to>
      <xdr:col>19</xdr:col>
      <xdr:colOff>533400</xdr:colOff>
      <xdr:row>61</xdr:row>
      <xdr:rowOff>23102</xdr:rowOff>
    </xdr:to>
    <xdr:sp macro="" textlink="">
      <xdr:nvSpPr>
        <xdr:cNvPr id="350" name="円/楕円 349"/>
        <xdr:cNvSpPr/>
      </xdr:nvSpPr>
      <xdr:spPr>
        <a:xfrm>
          <a:off x="13462000" y="1037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7879</xdr:rowOff>
    </xdr:from>
    <xdr:ext cx="762000" cy="259045"/>
    <xdr:sp macro="" textlink="">
      <xdr:nvSpPr>
        <xdr:cNvPr id="351" name="テキスト ボックス 350"/>
        <xdr:cNvSpPr txBox="1"/>
      </xdr:nvSpPr>
      <xdr:spPr>
        <a:xfrm>
          <a:off x="13131800" y="104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他市と比べ、下水道事業の経営が健全であり、交付税算入を加味した場合の公営企業繰出金が少ないため、実質公債費比率が低くなっているのが、本市の大きな特徴である。</a:t>
          </a:r>
        </a:p>
        <a:p>
          <a:pPr eaLnBrk="1" fontAlgn="auto" latinLnBrk="0" hangingPunct="1"/>
          <a:r>
            <a:rPr kumimoji="1" lang="ja-JP" altLang="en-US" sz="1100">
              <a:solidFill>
                <a:schemeClr val="dk1"/>
              </a:solidFill>
              <a:effectLst/>
              <a:latin typeface="+mn-lt"/>
              <a:ea typeface="+mn-ea"/>
              <a:cs typeface="+mn-cs"/>
            </a:rPr>
            <a:t>今後、退職手当債及び平成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年度からの大型公共事業に伴う地方債の元金償還が本格化するため、実質公債費比率が悪化していくと考えられる。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b="0" i="0" baseline="0">
              <a:solidFill>
                <a:schemeClr val="dk1"/>
              </a:solidFill>
              <a:effectLst/>
              <a:latin typeface="+mn-lt"/>
              <a:ea typeface="+mn-ea"/>
              <a:cs typeface="+mn-cs"/>
            </a:rPr>
            <a:t>健全な数値を維持していくために、</a:t>
          </a:r>
          <a:r>
            <a:rPr lang="ja-JP" altLang="ja-JP" sz="1100" b="0" i="0" baseline="0">
              <a:solidFill>
                <a:schemeClr val="dk1"/>
              </a:solidFill>
              <a:effectLst/>
              <a:latin typeface="+mn-lt"/>
              <a:ea typeface="+mn-ea"/>
              <a:cs typeface="+mn-cs"/>
            </a:rPr>
            <a:t>退職手当債の繰上償還や、資金手当地方債の抑制による残高抑制を図り、</a:t>
          </a:r>
          <a:r>
            <a:rPr lang="ja-JP" altLang="en-US" sz="1100" b="0" i="0" baseline="0">
              <a:solidFill>
                <a:schemeClr val="dk1"/>
              </a:solidFill>
              <a:effectLst/>
              <a:latin typeface="+mn-lt"/>
              <a:ea typeface="+mn-ea"/>
              <a:cs typeface="+mn-cs"/>
            </a:rPr>
            <a:t>ストックの改善を図ることで、将来の実質公債費比率の悪化を抑えていく必要がある。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88900</xdr:rowOff>
    </xdr:from>
    <xdr:to>
      <xdr:col>24</xdr:col>
      <xdr:colOff>558800</xdr:colOff>
      <xdr:row>36</xdr:row>
      <xdr:rowOff>117856</xdr:rowOff>
    </xdr:to>
    <xdr:cxnSp macro="">
      <xdr:nvCxnSpPr>
        <xdr:cNvPr id="383" name="直線コネクタ 382"/>
        <xdr:cNvCxnSpPr/>
      </xdr:nvCxnSpPr>
      <xdr:spPr>
        <a:xfrm>
          <a:off x="16179800" y="626110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115841</xdr:rowOff>
    </xdr:from>
    <xdr:ext cx="762000" cy="259045"/>
    <xdr:sp macro="" textlink="">
      <xdr:nvSpPr>
        <xdr:cNvPr id="384"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5" name="フローチャート : 判断 384"/>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79248</xdr:rowOff>
    </xdr:from>
    <xdr:to>
      <xdr:col>23</xdr:col>
      <xdr:colOff>406400</xdr:colOff>
      <xdr:row>36</xdr:row>
      <xdr:rowOff>88900</xdr:rowOff>
    </xdr:to>
    <xdr:cxnSp macro="">
      <xdr:nvCxnSpPr>
        <xdr:cNvPr id="386" name="直線コネクタ 385"/>
        <xdr:cNvCxnSpPr/>
      </xdr:nvCxnSpPr>
      <xdr:spPr>
        <a:xfrm>
          <a:off x="15290800" y="625144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7" name="フローチャート : 判断 386"/>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8" name="テキスト ボックス 387"/>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79248</xdr:rowOff>
    </xdr:from>
    <xdr:to>
      <xdr:col>22</xdr:col>
      <xdr:colOff>203200</xdr:colOff>
      <xdr:row>36</xdr:row>
      <xdr:rowOff>137160</xdr:rowOff>
    </xdr:to>
    <xdr:cxnSp macro="">
      <xdr:nvCxnSpPr>
        <xdr:cNvPr id="389" name="直線コネクタ 388"/>
        <xdr:cNvCxnSpPr/>
      </xdr:nvCxnSpPr>
      <xdr:spPr>
        <a:xfrm flipV="1">
          <a:off x="14401800" y="62514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90" name="フローチャート : 判断 389"/>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91" name="テキスト ボックス 390"/>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137160</xdr:rowOff>
    </xdr:from>
    <xdr:to>
      <xdr:col>21</xdr:col>
      <xdr:colOff>0</xdr:colOff>
      <xdr:row>37</xdr:row>
      <xdr:rowOff>81534</xdr:rowOff>
    </xdr:to>
    <xdr:cxnSp macro="">
      <xdr:nvCxnSpPr>
        <xdr:cNvPr id="392" name="直線コネクタ 391"/>
        <xdr:cNvCxnSpPr/>
      </xdr:nvCxnSpPr>
      <xdr:spPr>
        <a:xfrm flipV="1">
          <a:off x="13512800" y="630936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93" name="フローチャート : 判断 39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4" name="テキスト ボックス 393"/>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5" name="フローチャート : 判断 394"/>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6" name="テキスト ボックス 395"/>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67056</xdr:rowOff>
    </xdr:from>
    <xdr:to>
      <xdr:col>24</xdr:col>
      <xdr:colOff>609600</xdr:colOff>
      <xdr:row>36</xdr:row>
      <xdr:rowOff>168656</xdr:rowOff>
    </xdr:to>
    <xdr:sp macro="" textlink="">
      <xdr:nvSpPr>
        <xdr:cNvPr id="402" name="円/楕円 401"/>
        <xdr:cNvSpPr/>
      </xdr:nvSpPr>
      <xdr:spPr>
        <a:xfrm>
          <a:off x="16967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159783</xdr:rowOff>
    </xdr:from>
    <xdr:ext cx="762000" cy="259045"/>
    <xdr:sp macro="" textlink="">
      <xdr:nvSpPr>
        <xdr:cNvPr id="403" name="公債費負担の状況該当値テキスト"/>
        <xdr:cNvSpPr txBox="1"/>
      </xdr:nvSpPr>
      <xdr:spPr>
        <a:xfrm>
          <a:off x="17106900" y="616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4" name="円/楕円 403"/>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5" name="テキスト ボックス 404"/>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28448</xdr:rowOff>
    </xdr:from>
    <xdr:to>
      <xdr:col>22</xdr:col>
      <xdr:colOff>254000</xdr:colOff>
      <xdr:row>36</xdr:row>
      <xdr:rowOff>130048</xdr:rowOff>
    </xdr:to>
    <xdr:sp macro="" textlink="">
      <xdr:nvSpPr>
        <xdr:cNvPr id="406" name="円/楕円 405"/>
        <xdr:cNvSpPr/>
      </xdr:nvSpPr>
      <xdr:spPr>
        <a:xfrm>
          <a:off x="152400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140225</xdr:rowOff>
    </xdr:from>
    <xdr:ext cx="762000" cy="259045"/>
    <xdr:sp macro="" textlink="">
      <xdr:nvSpPr>
        <xdr:cNvPr id="407" name="テキスト ボックス 406"/>
        <xdr:cNvSpPr txBox="1"/>
      </xdr:nvSpPr>
      <xdr:spPr>
        <a:xfrm>
          <a:off x="14909800" y="596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86360</xdr:rowOff>
    </xdr:from>
    <xdr:to>
      <xdr:col>21</xdr:col>
      <xdr:colOff>50800</xdr:colOff>
      <xdr:row>37</xdr:row>
      <xdr:rowOff>16510</xdr:rowOff>
    </xdr:to>
    <xdr:sp macro="" textlink="">
      <xdr:nvSpPr>
        <xdr:cNvPr id="408" name="円/楕円 407"/>
        <xdr:cNvSpPr/>
      </xdr:nvSpPr>
      <xdr:spPr>
        <a:xfrm>
          <a:off x="143510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26687</xdr:rowOff>
    </xdr:from>
    <xdr:ext cx="762000" cy="259045"/>
    <xdr:sp macro="" textlink="">
      <xdr:nvSpPr>
        <xdr:cNvPr id="409" name="テキスト ボックス 408"/>
        <xdr:cNvSpPr txBox="1"/>
      </xdr:nvSpPr>
      <xdr:spPr>
        <a:xfrm>
          <a:off x="14020800" y="602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30734</xdr:rowOff>
    </xdr:from>
    <xdr:to>
      <xdr:col>19</xdr:col>
      <xdr:colOff>533400</xdr:colOff>
      <xdr:row>37</xdr:row>
      <xdr:rowOff>132334</xdr:rowOff>
    </xdr:to>
    <xdr:sp macro="" textlink="">
      <xdr:nvSpPr>
        <xdr:cNvPr id="410" name="円/楕円 409"/>
        <xdr:cNvSpPr/>
      </xdr:nvSpPr>
      <xdr:spPr>
        <a:xfrm>
          <a:off x="13462000" y="63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142511</xdr:rowOff>
    </xdr:from>
    <xdr:ext cx="762000" cy="259045"/>
    <xdr:sp macro="" textlink="">
      <xdr:nvSpPr>
        <xdr:cNvPr id="411" name="テキスト ボックス 410"/>
        <xdr:cNvSpPr txBox="1"/>
      </xdr:nvSpPr>
      <xdr:spPr>
        <a:xfrm>
          <a:off x="13131800" y="614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退職手当債の発行及び平成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年度から続く大型公共事業実施による地方債残高の増加及び基金取崩しにより、将来負担が発生している状況である。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増加傾向にある中でも、平成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年度は退職手当債の繰上償還を行うことで、将来負担比率の悪化は最小限に抑えている。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今後、庁舎整備事業を予定していることから、さらなる地方債残高の増加及び基金取崩しが見込まれ、持続可能な財政運営を実現するためには、引き続き</a:t>
          </a:r>
          <a:r>
            <a:rPr lang="ja-JP" altLang="en-US" sz="1100" b="0" i="0" u="none" strike="noStrike" baseline="0" smtClean="0">
              <a:solidFill>
                <a:schemeClr val="dk1"/>
              </a:solidFill>
              <a:latin typeface="+mn-lt"/>
              <a:ea typeface="+mn-ea"/>
              <a:cs typeface="+mn-cs"/>
            </a:rPr>
            <a:t>退職手当債の繰上償還や、資金手当地方債の抑制による残高抑制を図り、将来負担比率の悪化を最小限にとどめていく必要がある。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40" name="直線コネクタ 439"/>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41"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42" name="直線コネクタ 441"/>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144907</xdr:rowOff>
    </xdr:from>
    <xdr:to>
      <xdr:col>24</xdr:col>
      <xdr:colOff>558800</xdr:colOff>
      <xdr:row>14</xdr:row>
      <xdr:rowOff>158581</xdr:rowOff>
    </xdr:to>
    <xdr:cxnSp macro="">
      <xdr:nvCxnSpPr>
        <xdr:cNvPr id="445" name="直線コネクタ 444"/>
        <xdr:cNvCxnSpPr/>
      </xdr:nvCxnSpPr>
      <xdr:spPr>
        <a:xfrm>
          <a:off x="16179800" y="2545207"/>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6"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7" name="フローチャート : 判断 446"/>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144907</xdr:rowOff>
    </xdr:from>
    <xdr:to>
      <xdr:col>23</xdr:col>
      <xdr:colOff>406400</xdr:colOff>
      <xdr:row>14</xdr:row>
      <xdr:rowOff>154559</xdr:rowOff>
    </xdr:to>
    <xdr:cxnSp macro="">
      <xdr:nvCxnSpPr>
        <xdr:cNvPr id="448" name="直線コネクタ 447"/>
        <xdr:cNvCxnSpPr/>
      </xdr:nvCxnSpPr>
      <xdr:spPr>
        <a:xfrm flipV="1">
          <a:off x="15290800" y="254520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9" name="フローチャート : 判断 44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148184</xdr:rowOff>
    </xdr:from>
    <xdr:ext cx="736600" cy="259045"/>
    <xdr:sp macro="" textlink="">
      <xdr:nvSpPr>
        <xdr:cNvPr id="450" name="テキスト ボックス 449"/>
        <xdr:cNvSpPr txBox="1"/>
      </xdr:nvSpPr>
      <xdr:spPr>
        <a:xfrm>
          <a:off x="15798800" y="2719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114342</xdr:rowOff>
    </xdr:from>
    <xdr:to>
      <xdr:col>22</xdr:col>
      <xdr:colOff>203200</xdr:colOff>
      <xdr:row>14</xdr:row>
      <xdr:rowOff>154559</xdr:rowOff>
    </xdr:to>
    <xdr:cxnSp macro="">
      <xdr:nvCxnSpPr>
        <xdr:cNvPr id="451" name="直線コネクタ 450"/>
        <xdr:cNvCxnSpPr/>
      </xdr:nvCxnSpPr>
      <xdr:spPr>
        <a:xfrm>
          <a:off x="14401800" y="251464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2" name="フローチャート : 判断 451"/>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32233</xdr:rowOff>
    </xdr:from>
    <xdr:ext cx="762000" cy="259045"/>
    <xdr:sp macro="" textlink="">
      <xdr:nvSpPr>
        <xdr:cNvPr id="453" name="テキスト ボックス 452"/>
        <xdr:cNvSpPr txBox="1"/>
      </xdr:nvSpPr>
      <xdr:spPr>
        <a:xfrm>
          <a:off x="14909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114342</xdr:rowOff>
    </xdr:from>
    <xdr:to>
      <xdr:col>21</xdr:col>
      <xdr:colOff>0</xdr:colOff>
      <xdr:row>15</xdr:row>
      <xdr:rowOff>26543</xdr:rowOff>
    </xdr:to>
    <xdr:cxnSp macro="">
      <xdr:nvCxnSpPr>
        <xdr:cNvPr id="454" name="直線コネクタ 453"/>
        <xdr:cNvCxnSpPr/>
      </xdr:nvCxnSpPr>
      <xdr:spPr>
        <a:xfrm flipV="1">
          <a:off x="13512800" y="2514642"/>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5" name="フローチャート : 判断 454"/>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67623</xdr:rowOff>
    </xdr:from>
    <xdr:ext cx="762000" cy="259045"/>
    <xdr:sp macro="" textlink="">
      <xdr:nvSpPr>
        <xdr:cNvPr id="456" name="テキスト ボックス 455"/>
        <xdr:cNvSpPr txBox="1"/>
      </xdr:nvSpPr>
      <xdr:spPr>
        <a:xfrm>
          <a:off x="14020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57" name="フローチャート : 判断 456"/>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58" name="テキスト ボックス 457"/>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107781</xdr:rowOff>
    </xdr:from>
    <xdr:to>
      <xdr:col>24</xdr:col>
      <xdr:colOff>609600</xdr:colOff>
      <xdr:row>15</xdr:row>
      <xdr:rowOff>37931</xdr:rowOff>
    </xdr:to>
    <xdr:sp macro="" textlink="">
      <xdr:nvSpPr>
        <xdr:cNvPr id="464" name="円/楕円 463"/>
        <xdr:cNvSpPr/>
      </xdr:nvSpPr>
      <xdr:spPr>
        <a:xfrm>
          <a:off x="169672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124308</xdr:rowOff>
    </xdr:from>
    <xdr:ext cx="762000" cy="259045"/>
    <xdr:sp macro="" textlink="">
      <xdr:nvSpPr>
        <xdr:cNvPr id="465" name="将来負担の状況該当値テキスト"/>
        <xdr:cNvSpPr txBox="1"/>
      </xdr:nvSpPr>
      <xdr:spPr>
        <a:xfrm>
          <a:off x="17106900" y="235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94107</xdr:rowOff>
    </xdr:from>
    <xdr:to>
      <xdr:col>23</xdr:col>
      <xdr:colOff>457200</xdr:colOff>
      <xdr:row>15</xdr:row>
      <xdr:rowOff>24257</xdr:rowOff>
    </xdr:to>
    <xdr:sp macro="" textlink="">
      <xdr:nvSpPr>
        <xdr:cNvPr id="466" name="円/楕円 465"/>
        <xdr:cNvSpPr/>
      </xdr:nvSpPr>
      <xdr:spPr>
        <a:xfrm>
          <a:off x="16129000" y="24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34434</xdr:rowOff>
    </xdr:from>
    <xdr:ext cx="736600" cy="259045"/>
    <xdr:sp macro="" textlink="">
      <xdr:nvSpPr>
        <xdr:cNvPr id="467" name="テキスト ボックス 466"/>
        <xdr:cNvSpPr txBox="1"/>
      </xdr:nvSpPr>
      <xdr:spPr>
        <a:xfrm>
          <a:off x="15798800" y="2263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103759</xdr:rowOff>
    </xdr:from>
    <xdr:to>
      <xdr:col>22</xdr:col>
      <xdr:colOff>254000</xdr:colOff>
      <xdr:row>15</xdr:row>
      <xdr:rowOff>33909</xdr:rowOff>
    </xdr:to>
    <xdr:sp macro="" textlink="">
      <xdr:nvSpPr>
        <xdr:cNvPr id="468" name="円/楕円 467"/>
        <xdr:cNvSpPr/>
      </xdr:nvSpPr>
      <xdr:spPr>
        <a:xfrm>
          <a:off x="15240000" y="2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44086</xdr:rowOff>
    </xdr:from>
    <xdr:ext cx="762000" cy="259045"/>
    <xdr:sp macro="" textlink="">
      <xdr:nvSpPr>
        <xdr:cNvPr id="469" name="テキスト ボックス 468"/>
        <xdr:cNvSpPr txBox="1"/>
      </xdr:nvSpPr>
      <xdr:spPr>
        <a:xfrm>
          <a:off x="14909800" y="227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63542</xdr:rowOff>
    </xdr:from>
    <xdr:to>
      <xdr:col>21</xdr:col>
      <xdr:colOff>50800</xdr:colOff>
      <xdr:row>14</xdr:row>
      <xdr:rowOff>165142</xdr:rowOff>
    </xdr:to>
    <xdr:sp macro="" textlink="">
      <xdr:nvSpPr>
        <xdr:cNvPr id="470" name="円/楕円 469"/>
        <xdr:cNvSpPr/>
      </xdr:nvSpPr>
      <xdr:spPr>
        <a:xfrm>
          <a:off x="14351000" y="246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3869</xdr:rowOff>
    </xdr:from>
    <xdr:ext cx="762000" cy="259045"/>
    <xdr:sp macro="" textlink="">
      <xdr:nvSpPr>
        <xdr:cNvPr id="471" name="テキスト ボックス 470"/>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147193</xdr:rowOff>
    </xdr:from>
    <xdr:to>
      <xdr:col>19</xdr:col>
      <xdr:colOff>533400</xdr:colOff>
      <xdr:row>15</xdr:row>
      <xdr:rowOff>77343</xdr:rowOff>
    </xdr:to>
    <xdr:sp macro="" textlink="">
      <xdr:nvSpPr>
        <xdr:cNvPr id="472" name="円/楕円 471"/>
        <xdr:cNvSpPr/>
      </xdr:nvSpPr>
      <xdr:spPr>
        <a:xfrm>
          <a:off x="13462000" y="254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87520</xdr:rowOff>
    </xdr:from>
    <xdr:ext cx="762000" cy="259045"/>
    <xdr:sp macro="" textlink="">
      <xdr:nvSpPr>
        <xdr:cNvPr id="473" name="テキスト ボックス 472"/>
        <xdr:cNvSpPr txBox="1"/>
      </xdr:nvSpPr>
      <xdr:spPr>
        <a:xfrm>
          <a:off x="13131800" y="231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72,144
71,141
24.35
27,974,899
27,370,570
563,333
14,487,865
27,633,604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23.4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退職手当債が発行できなくなったことにより、人件費に係る一般財源が大きく増加することとなり、人件費割合は類似団体内で最下位の数値となっている。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大量退職と、若年職員の採用により人件費の</a:t>
          </a:r>
          <a:r>
            <a:rPr kumimoji="1" lang="ja-JP" altLang="en-US" sz="1100">
              <a:solidFill>
                <a:schemeClr val="dk1"/>
              </a:solidFill>
              <a:effectLst/>
              <a:latin typeface="+mn-lt"/>
              <a:ea typeface="+mn-ea"/>
              <a:cs typeface="+mn-cs"/>
            </a:rPr>
            <a:t>総額は</a:t>
          </a:r>
          <a:r>
            <a:rPr kumimoji="1" lang="ja-JP" altLang="ja-JP" sz="1100">
              <a:solidFill>
                <a:schemeClr val="dk1"/>
              </a:solidFill>
              <a:effectLst/>
              <a:latin typeface="+mn-lt"/>
              <a:ea typeface="+mn-ea"/>
              <a:cs typeface="+mn-cs"/>
            </a:rPr>
            <a:t>年々改善されつつあるが、</a:t>
          </a:r>
          <a:r>
            <a:rPr kumimoji="1" lang="ja-JP" altLang="en-US" sz="1100">
              <a:solidFill>
                <a:schemeClr val="dk1"/>
              </a:solidFill>
              <a:effectLst/>
              <a:latin typeface="+mn-lt"/>
              <a:ea typeface="+mn-ea"/>
              <a:cs typeface="+mn-cs"/>
            </a:rPr>
            <a:t>今後、退職人数が減少していくことから、若返り効果もなくなり、退職手当以外の人件費は増嵩傾向が見込まれる。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161290</xdr:rowOff>
    </xdr:from>
    <xdr:to>
      <xdr:col>7</xdr:col>
      <xdr:colOff>15875</xdr:colOff>
      <xdr:row>41</xdr:row>
      <xdr:rowOff>39370</xdr:rowOff>
    </xdr:to>
    <xdr:cxnSp macro="">
      <xdr:nvCxnSpPr>
        <xdr:cNvPr id="66" name="直線コネクタ 65"/>
        <xdr:cNvCxnSpPr/>
      </xdr:nvCxnSpPr>
      <xdr:spPr>
        <a:xfrm>
          <a:off x="3987800" y="68478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161290</xdr:rowOff>
    </xdr:from>
    <xdr:to>
      <xdr:col>5</xdr:col>
      <xdr:colOff>549275</xdr:colOff>
      <xdr:row>40</xdr:row>
      <xdr:rowOff>20320</xdr:rowOff>
    </xdr:to>
    <xdr:cxnSp macro="">
      <xdr:nvCxnSpPr>
        <xdr:cNvPr id="69" name="直線コネクタ 68"/>
        <xdr:cNvCxnSpPr/>
      </xdr:nvCxnSpPr>
      <xdr:spPr>
        <a:xfrm flipV="1">
          <a:off x="3098800" y="6847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130810</xdr:rowOff>
    </xdr:from>
    <xdr:to>
      <xdr:col>4</xdr:col>
      <xdr:colOff>346075</xdr:colOff>
      <xdr:row>40</xdr:row>
      <xdr:rowOff>20320</xdr:rowOff>
    </xdr:to>
    <xdr:cxnSp macro="">
      <xdr:nvCxnSpPr>
        <xdr:cNvPr id="72" name="直線コネクタ 71"/>
        <xdr:cNvCxnSpPr/>
      </xdr:nvCxnSpPr>
      <xdr:spPr>
        <a:xfrm>
          <a:off x="2209800" y="6817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40</xdr:row>
      <xdr:rowOff>127000</xdr:rowOff>
    </xdr:to>
    <xdr:cxnSp macro="">
      <xdr:nvCxnSpPr>
        <xdr:cNvPr id="75" name="直線コネクタ 74"/>
        <xdr:cNvCxnSpPr/>
      </xdr:nvCxnSpPr>
      <xdr:spPr>
        <a:xfrm flipV="1">
          <a:off x="1320800" y="6817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40</xdr:row>
      <xdr:rowOff>160020</xdr:rowOff>
    </xdr:from>
    <xdr:to>
      <xdr:col>7</xdr:col>
      <xdr:colOff>66675</xdr:colOff>
      <xdr:row>41</xdr:row>
      <xdr:rowOff>90170</xdr:rowOff>
    </xdr:to>
    <xdr:sp macro="" textlink="">
      <xdr:nvSpPr>
        <xdr:cNvPr id="85" name="円/楕円 84"/>
        <xdr:cNvSpPr/>
      </xdr:nvSpPr>
      <xdr:spPr>
        <a:xfrm>
          <a:off x="4775200" y="701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68597</xdr:rowOff>
    </xdr:from>
    <xdr:ext cx="762000" cy="259045"/>
    <xdr:sp macro="" textlink="">
      <xdr:nvSpPr>
        <xdr:cNvPr id="86" name="人件費該当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110490</xdr:rowOff>
    </xdr:from>
    <xdr:to>
      <xdr:col>5</xdr:col>
      <xdr:colOff>600075</xdr:colOff>
      <xdr:row>40</xdr:row>
      <xdr:rowOff>40640</xdr:rowOff>
    </xdr:to>
    <xdr:sp macro="" textlink="">
      <xdr:nvSpPr>
        <xdr:cNvPr id="87" name="円/楕円 86"/>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25417</xdr:rowOff>
    </xdr:from>
    <xdr:ext cx="736600" cy="259045"/>
    <xdr:sp macro="" textlink="">
      <xdr:nvSpPr>
        <xdr:cNvPr id="88" name="テキスト ボックス 87"/>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140970</xdr:rowOff>
    </xdr:from>
    <xdr:to>
      <xdr:col>4</xdr:col>
      <xdr:colOff>396875</xdr:colOff>
      <xdr:row>40</xdr:row>
      <xdr:rowOff>71120</xdr:rowOff>
    </xdr:to>
    <xdr:sp macro="" textlink="">
      <xdr:nvSpPr>
        <xdr:cNvPr id="89" name="円/楕円 88"/>
        <xdr:cNvSpPr/>
      </xdr:nvSpPr>
      <xdr:spPr>
        <a:xfrm>
          <a:off x="3048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55897</xdr:rowOff>
    </xdr:from>
    <xdr:ext cx="762000" cy="259045"/>
    <xdr:sp macro="" textlink="">
      <xdr:nvSpPr>
        <xdr:cNvPr id="90" name="テキスト ボックス 89"/>
        <xdr:cNvSpPr txBox="1"/>
      </xdr:nvSpPr>
      <xdr:spPr>
        <a:xfrm>
          <a:off x="2717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80010</xdr:rowOff>
    </xdr:from>
    <xdr:to>
      <xdr:col>3</xdr:col>
      <xdr:colOff>193675</xdr:colOff>
      <xdr:row>40</xdr:row>
      <xdr:rowOff>10160</xdr:rowOff>
    </xdr:to>
    <xdr:sp macro="" textlink="">
      <xdr:nvSpPr>
        <xdr:cNvPr id="91" name="円/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166387</xdr:rowOff>
    </xdr:from>
    <xdr:ext cx="762000" cy="259045"/>
    <xdr:sp macro="" textlink="">
      <xdr:nvSpPr>
        <xdr:cNvPr id="92" name="テキスト ボックス 91"/>
        <xdr:cNvSpPr txBox="1"/>
      </xdr:nvSpPr>
      <xdr:spPr>
        <a:xfrm>
          <a:off x="1828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3" name="円/楕円 92"/>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4" name="テキスト ボックス 93"/>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は総額が減となっているが、プレミアム商品券等の臨時経費が要因であり、</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にはほとんど増減がない状況である。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今後も、行財政改革</a:t>
          </a:r>
          <a:r>
            <a:rPr kumimoji="1" lang="ja-JP" altLang="en-US" sz="1100">
              <a:solidFill>
                <a:schemeClr val="dk1"/>
              </a:solidFill>
              <a:effectLst/>
              <a:latin typeface="+mn-lt"/>
              <a:ea typeface="+mn-ea"/>
              <a:cs typeface="+mn-cs"/>
            </a:rPr>
            <a:t>の実施により</a:t>
          </a:r>
          <a:r>
            <a:rPr kumimoji="1" lang="ja-JP" altLang="ja-JP" sz="1100">
              <a:solidFill>
                <a:schemeClr val="dk1"/>
              </a:solidFill>
              <a:effectLst/>
              <a:latin typeface="+mn-lt"/>
              <a:ea typeface="+mn-ea"/>
              <a:cs typeface="+mn-cs"/>
            </a:rPr>
            <a:t>事務事業の廃止、縮小、統廃合や行政事務の効率化を図る。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86179</xdr:rowOff>
    </xdr:from>
    <xdr:to>
      <xdr:col>24</xdr:col>
      <xdr:colOff>31750</xdr:colOff>
      <xdr:row>15</xdr:row>
      <xdr:rowOff>92710</xdr:rowOff>
    </xdr:to>
    <xdr:cxnSp macro="">
      <xdr:nvCxnSpPr>
        <xdr:cNvPr id="129" name="直線コネクタ 128"/>
        <xdr:cNvCxnSpPr/>
      </xdr:nvCxnSpPr>
      <xdr:spPr>
        <a:xfrm>
          <a:off x="15671800" y="265792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98896</xdr:rowOff>
    </xdr:from>
    <xdr:ext cx="762000" cy="259045"/>
    <xdr:sp macro="" textlink="">
      <xdr:nvSpPr>
        <xdr:cNvPr id="130" name="物件費平均値テキスト"/>
        <xdr:cNvSpPr txBox="1"/>
      </xdr:nvSpPr>
      <xdr:spPr>
        <a:xfrm>
          <a:off x="16598900" y="2670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15</xdr:row>
      <xdr:rowOff>99241</xdr:rowOff>
    </xdr:to>
    <xdr:cxnSp macro="">
      <xdr:nvCxnSpPr>
        <xdr:cNvPr id="132" name="直線コネクタ 131"/>
        <xdr:cNvCxnSpPr/>
      </xdr:nvCxnSpPr>
      <xdr:spPr>
        <a:xfrm flipV="1">
          <a:off x="14782800" y="265792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73116</xdr:rowOff>
    </xdr:from>
    <xdr:to>
      <xdr:col>21</xdr:col>
      <xdr:colOff>361950</xdr:colOff>
      <xdr:row>15</xdr:row>
      <xdr:rowOff>99241</xdr:rowOff>
    </xdr:to>
    <xdr:cxnSp macro="">
      <xdr:nvCxnSpPr>
        <xdr:cNvPr id="135" name="直線コネクタ 134"/>
        <xdr:cNvCxnSpPr/>
      </xdr:nvCxnSpPr>
      <xdr:spPr>
        <a:xfrm>
          <a:off x="13893800" y="26448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7801</xdr:rowOff>
    </xdr:from>
    <xdr:to>
      <xdr:col>20</xdr:col>
      <xdr:colOff>158750</xdr:colOff>
      <xdr:row>15</xdr:row>
      <xdr:rowOff>73116</xdr:rowOff>
    </xdr:to>
    <xdr:cxnSp macro="">
      <xdr:nvCxnSpPr>
        <xdr:cNvPr id="138" name="直線コネクタ 137"/>
        <xdr:cNvCxnSpPr/>
      </xdr:nvCxnSpPr>
      <xdr:spPr>
        <a:xfrm>
          <a:off x="13004800" y="25795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41910</xdr:rowOff>
    </xdr:from>
    <xdr:to>
      <xdr:col>24</xdr:col>
      <xdr:colOff>82550</xdr:colOff>
      <xdr:row>15</xdr:row>
      <xdr:rowOff>143510</xdr:rowOff>
    </xdr:to>
    <xdr:sp macro="" textlink="">
      <xdr:nvSpPr>
        <xdr:cNvPr id="148" name="円/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58437</xdr:rowOff>
    </xdr:from>
    <xdr:ext cx="762000" cy="259045"/>
    <xdr:sp macro="" textlink="">
      <xdr:nvSpPr>
        <xdr:cNvPr id="149"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35379</xdr:rowOff>
    </xdr:from>
    <xdr:to>
      <xdr:col>22</xdr:col>
      <xdr:colOff>615950</xdr:colOff>
      <xdr:row>15</xdr:row>
      <xdr:rowOff>136979</xdr:rowOff>
    </xdr:to>
    <xdr:sp macro="" textlink="">
      <xdr:nvSpPr>
        <xdr:cNvPr id="150" name="円/楕円 149"/>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51" name="テキスト ボックス 150"/>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48441</xdr:rowOff>
    </xdr:from>
    <xdr:to>
      <xdr:col>21</xdr:col>
      <xdr:colOff>412750</xdr:colOff>
      <xdr:row>15</xdr:row>
      <xdr:rowOff>150041</xdr:rowOff>
    </xdr:to>
    <xdr:sp macro="" textlink="">
      <xdr:nvSpPr>
        <xdr:cNvPr id="152" name="円/楕円 151"/>
        <xdr:cNvSpPr/>
      </xdr:nvSpPr>
      <xdr:spPr>
        <a:xfrm>
          <a:off x="14732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160218</xdr:rowOff>
    </xdr:from>
    <xdr:ext cx="762000" cy="259045"/>
    <xdr:sp macro="" textlink="">
      <xdr:nvSpPr>
        <xdr:cNvPr id="153" name="テキスト ボックス 152"/>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22316</xdr:rowOff>
    </xdr:from>
    <xdr:to>
      <xdr:col>20</xdr:col>
      <xdr:colOff>209550</xdr:colOff>
      <xdr:row>15</xdr:row>
      <xdr:rowOff>123916</xdr:rowOff>
    </xdr:to>
    <xdr:sp macro="" textlink="">
      <xdr:nvSpPr>
        <xdr:cNvPr id="154" name="円/楕円 153"/>
        <xdr:cNvSpPr/>
      </xdr:nvSpPr>
      <xdr:spPr>
        <a:xfrm>
          <a:off x="138430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134093</xdr:rowOff>
    </xdr:from>
    <xdr:ext cx="762000" cy="259045"/>
    <xdr:sp macro="" textlink="">
      <xdr:nvSpPr>
        <xdr:cNvPr id="155" name="テキスト ボックス 154"/>
        <xdr:cNvSpPr txBox="1"/>
      </xdr:nvSpPr>
      <xdr:spPr>
        <a:xfrm>
          <a:off x="13512800" y="236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128451</xdr:rowOff>
    </xdr:from>
    <xdr:to>
      <xdr:col>19</xdr:col>
      <xdr:colOff>6350</xdr:colOff>
      <xdr:row>15</xdr:row>
      <xdr:rowOff>58601</xdr:rowOff>
    </xdr:to>
    <xdr:sp macro="" textlink="">
      <xdr:nvSpPr>
        <xdr:cNvPr id="156" name="円/楕円 155"/>
        <xdr:cNvSpPr/>
      </xdr:nvSpPr>
      <xdr:spPr>
        <a:xfrm>
          <a:off x="12954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68778</xdr:rowOff>
    </xdr:from>
    <xdr:ext cx="762000" cy="259045"/>
    <xdr:sp macro="" textlink="">
      <xdr:nvSpPr>
        <xdr:cNvPr id="157" name="テキスト ボックス 156"/>
        <xdr:cNvSpPr txBox="1"/>
      </xdr:nvSpPr>
      <xdr:spPr>
        <a:xfrm>
          <a:off x="12623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障害者福祉単独施策の増及び民間認定こども園の増による運営費扶助費増が要因となり、数値が悪化している。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生活保護率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23.25‰</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扶助費の割合</a:t>
          </a:r>
          <a:r>
            <a:rPr kumimoji="1" lang="ja-JP" altLang="en-US" sz="1100">
              <a:solidFill>
                <a:schemeClr val="dk1"/>
              </a:solidFill>
              <a:effectLst/>
              <a:latin typeface="+mn-lt"/>
              <a:ea typeface="+mn-ea"/>
              <a:cs typeface="+mn-cs"/>
            </a:rPr>
            <a:t>は年々増加しており、</a:t>
          </a:r>
          <a:r>
            <a:rPr kumimoji="1" lang="ja-JP" altLang="ja-JP" sz="1100">
              <a:solidFill>
                <a:schemeClr val="dk1"/>
              </a:solidFill>
              <a:effectLst/>
              <a:latin typeface="+mn-lt"/>
              <a:ea typeface="+mn-ea"/>
              <a:cs typeface="+mn-cs"/>
            </a:rPr>
            <a:t>義務的経費の</a:t>
          </a:r>
          <a:r>
            <a:rPr kumimoji="1" lang="ja-JP" altLang="en-US" sz="1100">
              <a:solidFill>
                <a:schemeClr val="dk1"/>
              </a:solidFill>
              <a:effectLst/>
              <a:latin typeface="+mn-lt"/>
              <a:ea typeface="+mn-ea"/>
              <a:cs typeface="+mn-cs"/>
            </a:rPr>
            <a:t>増加を</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することが</a:t>
          </a:r>
          <a:r>
            <a:rPr kumimoji="1" lang="ja-JP" altLang="ja-JP" sz="1100">
              <a:solidFill>
                <a:schemeClr val="dk1"/>
              </a:solidFill>
              <a:effectLst/>
              <a:latin typeface="+mn-lt"/>
              <a:ea typeface="+mn-ea"/>
              <a:cs typeface="+mn-cs"/>
            </a:rPr>
            <a:t>喫緊の課題となっている。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xdr:rowOff>
    </xdr:from>
    <xdr:to>
      <xdr:col>7</xdr:col>
      <xdr:colOff>15875</xdr:colOff>
      <xdr:row>58</xdr:row>
      <xdr:rowOff>73660</xdr:rowOff>
    </xdr:to>
    <xdr:cxnSp macro="">
      <xdr:nvCxnSpPr>
        <xdr:cNvPr id="190" name="直線コネクタ 189"/>
        <xdr:cNvCxnSpPr/>
      </xdr:nvCxnSpPr>
      <xdr:spPr>
        <a:xfrm>
          <a:off x="3987800" y="99491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91"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146050</xdr:rowOff>
    </xdr:from>
    <xdr:to>
      <xdr:col>5</xdr:col>
      <xdr:colOff>549275</xdr:colOff>
      <xdr:row>58</xdr:row>
      <xdr:rowOff>5080</xdr:rowOff>
    </xdr:to>
    <xdr:cxnSp macro="">
      <xdr:nvCxnSpPr>
        <xdr:cNvPr id="193" name="直線コネクタ 192"/>
        <xdr:cNvCxnSpPr/>
      </xdr:nvCxnSpPr>
      <xdr:spPr>
        <a:xfrm>
          <a:off x="3098800" y="9918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5" name="テキスト ボックス 194"/>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77470</xdr:rowOff>
    </xdr:from>
    <xdr:to>
      <xdr:col>4</xdr:col>
      <xdr:colOff>346075</xdr:colOff>
      <xdr:row>57</xdr:row>
      <xdr:rowOff>146050</xdr:rowOff>
    </xdr:to>
    <xdr:cxnSp macro="">
      <xdr:nvCxnSpPr>
        <xdr:cNvPr id="196" name="直線コネクタ 195"/>
        <xdr:cNvCxnSpPr/>
      </xdr:nvCxnSpPr>
      <xdr:spPr>
        <a:xfrm>
          <a:off x="2209800" y="985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100347</xdr:rowOff>
    </xdr:from>
    <xdr:ext cx="762000" cy="259045"/>
    <xdr:sp macro="" textlink="">
      <xdr:nvSpPr>
        <xdr:cNvPr id="198" name="テキスト ボックス 197"/>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77470</xdr:rowOff>
    </xdr:from>
    <xdr:to>
      <xdr:col>3</xdr:col>
      <xdr:colOff>142875</xdr:colOff>
      <xdr:row>57</xdr:row>
      <xdr:rowOff>85090</xdr:rowOff>
    </xdr:to>
    <xdr:cxnSp macro="">
      <xdr:nvCxnSpPr>
        <xdr:cNvPr id="199" name="直線コネクタ 198"/>
        <xdr:cNvCxnSpPr/>
      </xdr:nvCxnSpPr>
      <xdr:spPr>
        <a:xfrm flipV="1">
          <a:off x="1320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69867</xdr:rowOff>
    </xdr:from>
    <xdr:ext cx="762000" cy="259045"/>
    <xdr:sp macro="" textlink="">
      <xdr:nvSpPr>
        <xdr:cNvPr id="201" name="テキスト ボックス 200"/>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3" name="テキスト ボックス 202"/>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22860</xdr:rowOff>
    </xdr:from>
    <xdr:to>
      <xdr:col>7</xdr:col>
      <xdr:colOff>66675</xdr:colOff>
      <xdr:row>58</xdr:row>
      <xdr:rowOff>124460</xdr:rowOff>
    </xdr:to>
    <xdr:sp macro="" textlink="">
      <xdr:nvSpPr>
        <xdr:cNvPr id="209" name="円/楕円 208"/>
        <xdr:cNvSpPr/>
      </xdr:nvSpPr>
      <xdr:spPr>
        <a:xfrm>
          <a:off x="4775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166387</xdr:rowOff>
    </xdr:from>
    <xdr:ext cx="762000" cy="259045"/>
    <xdr:sp macro="" textlink="">
      <xdr:nvSpPr>
        <xdr:cNvPr id="210" name="扶助費該当値テキスト"/>
        <xdr:cNvSpPr txBox="1"/>
      </xdr:nvSpPr>
      <xdr:spPr>
        <a:xfrm>
          <a:off x="4914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125730</xdr:rowOff>
    </xdr:from>
    <xdr:to>
      <xdr:col>5</xdr:col>
      <xdr:colOff>600075</xdr:colOff>
      <xdr:row>58</xdr:row>
      <xdr:rowOff>55880</xdr:rowOff>
    </xdr:to>
    <xdr:sp macro="" textlink="">
      <xdr:nvSpPr>
        <xdr:cNvPr id="211" name="円/楕円 210"/>
        <xdr:cNvSpPr/>
      </xdr:nvSpPr>
      <xdr:spPr>
        <a:xfrm>
          <a:off x="3937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40657</xdr:rowOff>
    </xdr:from>
    <xdr:ext cx="736600" cy="259045"/>
    <xdr:sp macro="" textlink="">
      <xdr:nvSpPr>
        <xdr:cNvPr id="212" name="テキスト ボックス 211"/>
        <xdr:cNvSpPr txBox="1"/>
      </xdr:nvSpPr>
      <xdr:spPr>
        <a:xfrm>
          <a:off x="3606800" y="998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13" name="円/楕円 212"/>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14" name="テキスト ボックス 213"/>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26670</xdr:rowOff>
    </xdr:from>
    <xdr:to>
      <xdr:col>3</xdr:col>
      <xdr:colOff>193675</xdr:colOff>
      <xdr:row>57</xdr:row>
      <xdr:rowOff>128270</xdr:rowOff>
    </xdr:to>
    <xdr:sp macro="" textlink="">
      <xdr:nvSpPr>
        <xdr:cNvPr id="215" name="円/楕円 214"/>
        <xdr:cNvSpPr/>
      </xdr:nvSpPr>
      <xdr:spPr>
        <a:xfrm>
          <a:off x="2159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113047</xdr:rowOff>
    </xdr:from>
    <xdr:ext cx="762000" cy="259045"/>
    <xdr:sp macro="" textlink="">
      <xdr:nvSpPr>
        <xdr:cNvPr id="216" name="テキスト ボックス 215"/>
        <xdr:cNvSpPr txBox="1"/>
      </xdr:nvSpPr>
      <xdr:spPr>
        <a:xfrm>
          <a:off x="1828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34290</xdr:rowOff>
    </xdr:from>
    <xdr:to>
      <xdr:col>1</xdr:col>
      <xdr:colOff>676275</xdr:colOff>
      <xdr:row>57</xdr:row>
      <xdr:rowOff>135890</xdr:rowOff>
    </xdr:to>
    <xdr:sp macro="" textlink="">
      <xdr:nvSpPr>
        <xdr:cNvPr id="217" name="円/楕円 216"/>
        <xdr:cNvSpPr/>
      </xdr:nvSpPr>
      <xdr:spPr>
        <a:xfrm>
          <a:off x="1270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120667</xdr:rowOff>
    </xdr:from>
    <xdr:ext cx="762000" cy="259045"/>
    <xdr:sp macro="" textlink="">
      <xdr:nvSpPr>
        <xdr:cNvPr id="218" name="テキスト ボックス 217"/>
        <xdr:cNvSpPr txBox="1"/>
      </xdr:nvSpPr>
      <xdr:spPr>
        <a:xfrm>
          <a:off x="939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高齢化の進展等により国保、介護及び後期高齢者医療特別会計への繰出金が増加傾向にあるため、その割合が高まりつつある。下水道事業が法適用であり、当該事業への繰出金は補助費等での算定となるため、類似団体平均と比べて低い水準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66040</xdr:rowOff>
    </xdr:from>
    <xdr:to>
      <xdr:col>24</xdr:col>
      <xdr:colOff>31750</xdr:colOff>
      <xdr:row>56</xdr:row>
      <xdr:rowOff>88900</xdr:rowOff>
    </xdr:to>
    <xdr:cxnSp macro="">
      <xdr:nvCxnSpPr>
        <xdr:cNvPr id="251" name="直線コネクタ 250"/>
        <xdr:cNvCxnSpPr/>
      </xdr:nvCxnSpPr>
      <xdr:spPr>
        <a:xfrm flipV="1">
          <a:off x="15671800" y="96672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88900</xdr:rowOff>
    </xdr:to>
    <xdr:cxnSp macro="">
      <xdr:nvCxnSpPr>
        <xdr:cNvPr id="254" name="直線コネクタ 253"/>
        <xdr:cNvCxnSpPr/>
      </xdr:nvCxnSpPr>
      <xdr:spPr>
        <a:xfrm>
          <a:off x="14782800" y="962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27940</xdr:rowOff>
    </xdr:from>
    <xdr:to>
      <xdr:col>21</xdr:col>
      <xdr:colOff>361950</xdr:colOff>
      <xdr:row>56</xdr:row>
      <xdr:rowOff>43180</xdr:rowOff>
    </xdr:to>
    <xdr:cxnSp macro="">
      <xdr:nvCxnSpPr>
        <xdr:cNvPr id="257" name="直線コネクタ 256"/>
        <xdr:cNvCxnSpPr/>
      </xdr:nvCxnSpPr>
      <xdr:spPr>
        <a:xfrm flipV="1">
          <a:off x="13893800" y="9629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43180</xdr:rowOff>
    </xdr:to>
    <xdr:cxnSp macro="">
      <xdr:nvCxnSpPr>
        <xdr:cNvPr id="260" name="直線コネクタ 259"/>
        <xdr:cNvCxnSpPr/>
      </xdr:nvCxnSpPr>
      <xdr:spPr>
        <a:xfrm>
          <a:off x="13004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70" name="円/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38100</xdr:rowOff>
    </xdr:from>
    <xdr:to>
      <xdr:col>22</xdr:col>
      <xdr:colOff>615950</xdr:colOff>
      <xdr:row>56</xdr:row>
      <xdr:rowOff>139700</xdr:rowOff>
    </xdr:to>
    <xdr:sp macro="" textlink="">
      <xdr:nvSpPr>
        <xdr:cNvPr id="272" name="円/楕円 271"/>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73" name="テキスト ボックス 272"/>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148590</xdr:rowOff>
    </xdr:from>
    <xdr:to>
      <xdr:col>21</xdr:col>
      <xdr:colOff>412750</xdr:colOff>
      <xdr:row>56</xdr:row>
      <xdr:rowOff>78740</xdr:rowOff>
    </xdr:to>
    <xdr:sp macro="" textlink="">
      <xdr:nvSpPr>
        <xdr:cNvPr id="274" name="円/楕円 273"/>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88917</xdr:rowOff>
    </xdr:from>
    <xdr:ext cx="762000" cy="259045"/>
    <xdr:sp macro="" textlink="">
      <xdr:nvSpPr>
        <xdr:cNvPr id="275" name="テキスト ボックス 274"/>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6" name="円/楕円 275"/>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7" name="テキスト ボックス 276"/>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8" name="円/楕円 277"/>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9" name="テキスト ボックス 278"/>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会計への補助</a:t>
          </a:r>
          <a:r>
            <a:rPr kumimoji="1" lang="ja-JP" altLang="en-US" sz="1100">
              <a:solidFill>
                <a:schemeClr val="dk1"/>
              </a:solidFill>
              <a:effectLst/>
              <a:latin typeface="+mn-lt"/>
              <a:ea typeface="+mn-ea"/>
              <a:cs typeface="+mn-cs"/>
            </a:rPr>
            <a:t>が増加したため、数値は悪化している。</a:t>
          </a:r>
          <a:endParaRPr lang="ja-JP" altLang="ja-JP" sz="1400">
            <a:effectLst/>
          </a:endParaRPr>
        </a:p>
        <a:p>
          <a:r>
            <a:rPr kumimoji="1" lang="ja-JP" altLang="ja-JP" sz="1100">
              <a:solidFill>
                <a:schemeClr val="dk1"/>
              </a:solidFill>
              <a:effectLst/>
              <a:latin typeface="+mn-lt"/>
              <a:ea typeface="+mn-ea"/>
              <a:cs typeface="+mn-cs"/>
            </a:rPr>
            <a:t>今後も、市の助成対象事業が公共性・公益性を有しているかなど、市が定めた基準に基づき、適正に執行されているか検討を行い、改善を図る。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75565</xdr:rowOff>
    </xdr:to>
    <xdr:cxnSp macro="">
      <xdr:nvCxnSpPr>
        <xdr:cNvPr id="307" name="直線コネクタ 306"/>
        <xdr:cNvCxnSpPr/>
      </xdr:nvCxnSpPr>
      <xdr:spPr>
        <a:xfrm>
          <a:off x="15671800" y="639064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24147</xdr:rowOff>
    </xdr:from>
    <xdr:ext cx="762000" cy="259045"/>
    <xdr:sp macro="" textlink="">
      <xdr:nvSpPr>
        <xdr:cNvPr id="308" name="補助費等平均値テキスト"/>
        <xdr:cNvSpPr txBox="1"/>
      </xdr:nvSpPr>
      <xdr:spPr>
        <a:xfrm>
          <a:off x="16598900" y="6196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132715</xdr:rowOff>
    </xdr:to>
    <xdr:cxnSp macro="">
      <xdr:nvCxnSpPr>
        <xdr:cNvPr id="310" name="直線コネクタ 309"/>
        <xdr:cNvCxnSpPr/>
      </xdr:nvCxnSpPr>
      <xdr:spPr>
        <a:xfrm flipV="1">
          <a:off x="14782800" y="639064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90822</xdr:rowOff>
    </xdr:from>
    <xdr:ext cx="736600" cy="259045"/>
    <xdr:sp macro="" textlink="">
      <xdr:nvSpPr>
        <xdr:cNvPr id="312" name="テキスト ボックス 311"/>
        <xdr:cNvSpPr txBox="1"/>
      </xdr:nvSpPr>
      <xdr:spPr>
        <a:xfrm>
          <a:off x="15290800" y="6091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132715</xdr:rowOff>
    </xdr:from>
    <xdr:to>
      <xdr:col>21</xdr:col>
      <xdr:colOff>361950</xdr:colOff>
      <xdr:row>37</xdr:row>
      <xdr:rowOff>138430</xdr:rowOff>
    </xdr:to>
    <xdr:cxnSp macro="">
      <xdr:nvCxnSpPr>
        <xdr:cNvPr id="313" name="直線コネクタ 312"/>
        <xdr:cNvCxnSpPr/>
      </xdr:nvCxnSpPr>
      <xdr:spPr>
        <a:xfrm flipV="1">
          <a:off x="13893800" y="64763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37</xdr:row>
      <xdr:rowOff>138430</xdr:rowOff>
    </xdr:to>
    <xdr:cxnSp macro="">
      <xdr:nvCxnSpPr>
        <xdr:cNvPr id="316" name="直線コネクタ 315"/>
        <xdr:cNvCxnSpPr/>
      </xdr:nvCxnSpPr>
      <xdr:spPr>
        <a:xfrm>
          <a:off x="13004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18" name="テキスト ボックス 317"/>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0" name="テキスト ボックス 319"/>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24765</xdr:rowOff>
    </xdr:from>
    <xdr:to>
      <xdr:col>24</xdr:col>
      <xdr:colOff>82550</xdr:colOff>
      <xdr:row>37</xdr:row>
      <xdr:rowOff>126365</xdr:rowOff>
    </xdr:to>
    <xdr:sp macro="" textlink="">
      <xdr:nvSpPr>
        <xdr:cNvPr id="326" name="円/楕円 325"/>
        <xdr:cNvSpPr/>
      </xdr:nvSpPr>
      <xdr:spPr>
        <a:xfrm>
          <a:off x="16459200" y="63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168292</xdr:rowOff>
    </xdr:from>
    <xdr:ext cx="762000" cy="259045"/>
    <xdr:sp macro="" textlink="">
      <xdr:nvSpPr>
        <xdr:cNvPr id="327" name="補助費等該当値テキスト"/>
        <xdr:cNvSpPr txBox="1"/>
      </xdr:nvSpPr>
      <xdr:spPr>
        <a:xfrm>
          <a:off x="16598900" y="634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8" name="円/楕円 327"/>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9" name="テキスト ボックス 328"/>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81915</xdr:rowOff>
    </xdr:from>
    <xdr:to>
      <xdr:col>21</xdr:col>
      <xdr:colOff>412750</xdr:colOff>
      <xdr:row>38</xdr:row>
      <xdr:rowOff>12065</xdr:rowOff>
    </xdr:to>
    <xdr:sp macro="" textlink="">
      <xdr:nvSpPr>
        <xdr:cNvPr id="330" name="円/楕円 329"/>
        <xdr:cNvSpPr/>
      </xdr:nvSpPr>
      <xdr:spPr>
        <a:xfrm>
          <a:off x="147320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168292</xdr:rowOff>
    </xdr:from>
    <xdr:ext cx="762000" cy="259045"/>
    <xdr:sp macro="" textlink="">
      <xdr:nvSpPr>
        <xdr:cNvPr id="331" name="テキスト ボックス 330"/>
        <xdr:cNvSpPr txBox="1"/>
      </xdr:nvSpPr>
      <xdr:spPr>
        <a:xfrm>
          <a:off x="14401800" y="651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87630</xdr:rowOff>
    </xdr:from>
    <xdr:to>
      <xdr:col>20</xdr:col>
      <xdr:colOff>209550</xdr:colOff>
      <xdr:row>38</xdr:row>
      <xdr:rowOff>17780</xdr:rowOff>
    </xdr:to>
    <xdr:sp macro="" textlink="">
      <xdr:nvSpPr>
        <xdr:cNvPr id="332" name="円/楕円 331"/>
        <xdr:cNvSpPr/>
      </xdr:nvSpPr>
      <xdr:spPr>
        <a:xfrm>
          <a:off x="13843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2557</xdr:rowOff>
    </xdr:from>
    <xdr:ext cx="762000" cy="259045"/>
    <xdr:sp macro="" textlink="">
      <xdr:nvSpPr>
        <xdr:cNvPr id="333" name="テキスト ボックス 332"/>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4" name="円/楕円 333"/>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5" name="テキスト ボックス 334"/>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退職手当債及び平成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年度からの大型公共事業に伴う地方債の元金償還が本格化</a:t>
          </a:r>
          <a:r>
            <a:rPr kumimoji="1" lang="ja-JP" altLang="en-US" sz="1100">
              <a:solidFill>
                <a:schemeClr val="dk1"/>
              </a:solidFill>
              <a:effectLst/>
              <a:latin typeface="+mn-lt"/>
              <a:ea typeface="+mn-ea"/>
              <a:cs typeface="+mn-cs"/>
            </a:rPr>
            <a:t>しているため、公債費が悪化している。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今後も公債費は増加傾向にあり、</a:t>
          </a:r>
          <a:r>
            <a:rPr lang="ja-JP" altLang="ja-JP" sz="1100" b="0" i="0" baseline="0">
              <a:solidFill>
                <a:schemeClr val="dk1"/>
              </a:solidFill>
              <a:effectLst/>
              <a:latin typeface="+mn-lt"/>
              <a:ea typeface="+mn-ea"/>
              <a:cs typeface="+mn-cs"/>
            </a:rPr>
            <a:t>退職手当債の繰上償還や、資金手当地方債の抑制による残高抑制を図り、ストックの</a:t>
          </a:r>
          <a:r>
            <a:rPr lang="ja-JP" altLang="en-US" sz="1100" b="0" i="0" baseline="0">
              <a:solidFill>
                <a:schemeClr val="dk1"/>
              </a:solidFill>
              <a:effectLst/>
              <a:latin typeface="+mn-lt"/>
              <a:ea typeface="+mn-ea"/>
              <a:cs typeface="+mn-cs"/>
            </a:rPr>
            <a:t>質の</a:t>
          </a:r>
          <a:r>
            <a:rPr lang="ja-JP" altLang="ja-JP" sz="1100" b="0" i="0" baseline="0">
              <a:solidFill>
                <a:schemeClr val="dk1"/>
              </a:solidFill>
              <a:effectLst/>
              <a:latin typeface="+mn-lt"/>
              <a:ea typeface="+mn-ea"/>
              <a:cs typeface="+mn-cs"/>
            </a:rPr>
            <a:t>改善を図る必要がある。</a:t>
          </a:r>
          <a:endParaRPr lang="ja-JP" altLang="ja-JP">
            <a:effectLst/>
          </a:endParaRPr>
        </a:p>
        <a:p>
          <a:pPr eaLnBrk="1" fontAlgn="auto" latinLnBrk="0" hangingPunct="1"/>
          <a:endParaRPr lang="ja-JP" altLang="ja-JP">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86178</xdr:rowOff>
    </xdr:from>
    <xdr:to>
      <xdr:col>7</xdr:col>
      <xdr:colOff>15875</xdr:colOff>
      <xdr:row>75</xdr:row>
      <xdr:rowOff>144962</xdr:rowOff>
    </xdr:to>
    <xdr:cxnSp macro="">
      <xdr:nvCxnSpPr>
        <xdr:cNvPr id="370" name="直線コネクタ 369"/>
        <xdr:cNvCxnSpPr/>
      </xdr:nvCxnSpPr>
      <xdr:spPr>
        <a:xfrm>
          <a:off x="3987800" y="1294492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86178</xdr:rowOff>
    </xdr:from>
    <xdr:to>
      <xdr:col>5</xdr:col>
      <xdr:colOff>549275</xdr:colOff>
      <xdr:row>75</xdr:row>
      <xdr:rowOff>92710</xdr:rowOff>
    </xdr:to>
    <xdr:cxnSp macro="">
      <xdr:nvCxnSpPr>
        <xdr:cNvPr id="373" name="直線コネクタ 372"/>
        <xdr:cNvCxnSpPr/>
      </xdr:nvCxnSpPr>
      <xdr:spPr>
        <a:xfrm flipV="1">
          <a:off x="3098800" y="1294492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75" name="テキスト ボックス 374"/>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92710</xdr:rowOff>
    </xdr:from>
    <xdr:to>
      <xdr:col>4</xdr:col>
      <xdr:colOff>346075</xdr:colOff>
      <xdr:row>75</xdr:row>
      <xdr:rowOff>99241</xdr:rowOff>
    </xdr:to>
    <xdr:cxnSp macro="">
      <xdr:nvCxnSpPr>
        <xdr:cNvPr id="376" name="直線コネクタ 375"/>
        <xdr:cNvCxnSpPr/>
      </xdr:nvCxnSpPr>
      <xdr:spPr>
        <a:xfrm flipV="1">
          <a:off x="2209800" y="1295146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78" name="テキスト ボックス 377"/>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99241</xdr:rowOff>
    </xdr:from>
    <xdr:to>
      <xdr:col>3</xdr:col>
      <xdr:colOff>142875</xdr:colOff>
      <xdr:row>75</xdr:row>
      <xdr:rowOff>99241</xdr:rowOff>
    </xdr:to>
    <xdr:cxnSp macro="">
      <xdr:nvCxnSpPr>
        <xdr:cNvPr id="379" name="直線コネクタ 378"/>
        <xdr:cNvCxnSpPr/>
      </xdr:nvCxnSpPr>
      <xdr:spPr>
        <a:xfrm>
          <a:off x="1320800" y="129579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111958</xdr:rowOff>
    </xdr:from>
    <xdr:ext cx="762000" cy="259045"/>
    <xdr:sp macro="" textlink="">
      <xdr:nvSpPr>
        <xdr:cNvPr id="381" name="テキスト ボックス 380"/>
        <xdr:cNvSpPr txBox="1"/>
      </xdr:nvSpPr>
      <xdr:spPr>
        <a:xfrm>
          <a:off x="1828800" y="1331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125021</xdr:rowOff>
    </xdr:from>
    <xdr:ext cx="762000" cy="259045"/>
    <xdr:sp macro="" textlink="">
      <xdr:nvSpPr>
        <xdr:cNvPr id="383" name="テキスト ボックス 382"/>
        <xdr:cNvSpPr txBox="1"/>
      </xdr:nvSpPr>
      <xdr:spPr>
        <a:xfrm>
          <a:off x="939800" y="1332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94162</xdr:rowOff>
    </xdr:from>
    <xdr:to>
      <xdr:col>7</xdr:col>
      <xdr:colOff>66675</xdr:colOff>
      <xdr:row>76</xdr:row>
      <xdr:rowOff>24312</xdr:rowOff>
    </xdr:to>
    <xdr:sp macro="" textlink="">
      <xdr:nvSpPr>
        <xdr:cNvPr id="389" name="円/楕円 388"/>
        <xdr:cNvSpPr/>
      </xdr:nvSpPr>
      <xdr:spPr>
        <a:xfrm>
          <a:off x="4775200" y="129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110689</xdr:rowOff>
    </xdr:from>
    <xdr:ext cx="762000" cy="259045"/>
    <xdr:sp macro="" textlink="">
      <xdr:nvSpPr>
        <xdr:cNvPr id="390" name="公債費該当値テキスト"/>
        <xdr:cNvSpPr txBox="1"/>
      </xdr:nvSpPr>
      <xdr:spPr>
        <a:xfrm>
          <a:off x="4914900" y="1279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35378</xdr:rowOff>
    </xdr:from>
    <xdr:to>
      <xdr:col>5</xdr:col>
      <xdr:colOff>600075</xdr:colOff>
      <xdr:row>75</xdr:row>
      <xdr:rowOff>136978</xdr:rowOff>
    </xdr:to>
    <xdr:sp macro="" textlink="">
      <xdr:nvSpPr>
        <xdr:cNvPr id="391" name="円/楕円 390"/>
        <xdr:cNvSpPr/>
      </xdr:nvSpPr>
      <xdr:spPr>
        <a:xfrm>
          <a:off x="3937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147155</xdr:rowOff>
    </xdr:from>
    <xdr:ext cx="736600" cy="259045"/>
    <xdr:sp macro="" textlink="">
      <xdr:nvSpPr>
        <xdr:cNvPr id="392" name="テキスト ボックス 391"/>
        <xdr:cNvSpPr txBox="1"/>
      </xdr:nvSpPr>
      <xdr:spPr>
        <a:xfrm>
          <a:off x="3606800" y="1266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41910</xdr:rowOff>
    </xdr:from>
    <xdr:to>
      <xdr:col>4</xdr:col>
      <xdr:colOff>396875</xdr:colOff>
      <xdr:row>75</xdr:row>
      <xdr:rowOff>143510</xdr:rowOff>
    </xdr:to>
    <xdr:sp macro="" textlink="">
      <xdr:nvSpPr>
        <xdr:cNvPr id="393" name="円/楕円 392"/>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153687</xdr:rowOff>
    </xdr:from>
    <xdr:ext cx="762000" cy="259045"/>
    <xdr:sp macro="" textlink="">
      <xdr:nvSpPr>
        <xdr:cNvPr id="394" name="テキスト ボックス 393"/>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48441</xdr:rowOff>
    </xdr:from>
    <xdr:to>
      <xdr:col>3</xdr:col>
      <xdr:colOff>193675</xdr:colOff>
      <xdr:row>75</xdr:row>
      <xdr:rowOff>150040</xdr:rowOff>
    </xdr:to>
    <xdr:sp macro="" textlink="">
      <xdr:nvSpPr>
        <xdr:cNvPr id="395" name="円/楕円 394"/>
        <xdr:cNvSpPr/>
      </xdr:nvSpPr>
      <xdr:spPr>
        <a:xfrm>
          <a:off x="2159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160218</xdr:rowOff>
    </xdr:from>
    <xdr:ext cx="762000" cy="259045"/>
    <xdr:sp macro="" textlink="">
      <xdr:nvSpPr>
        <xdr:cNvPr id="396" name="テキスト ボックス 395"/>
        <xdr:cNvSpPr txBox="1"/>
      </xdr:nvSpPr>
      <xdr:spPr>
        <a:xfrm>
          <a:off x="1828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48441</xdr:rowOff>
    </xdr:from>
    <xdr:to>
      <xdr:col>1</xdr:col>
      <xdr:colOff>676275</xdr:colOff>
      <xdr:row>75</xdr:row>
      <xdr:rowOff>150040</xdr:rowOff>
    </xdr:to>
    <xdr:sp macro="" textlink="">
      <xdr:nvSpPr>
        <xdr:cNvPr id="397" name="円/楕円 396"/>
        <xdr:cNvSpPr/>
      </xdr:nvSpPr>
      <xdr:spPr>
        <a:xfrm>
          <a:off x="1270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160218</xdr:rowOff>
    </xdr:from>
    <xdr:ext cx="762000" cy="259045"/>
    <xdr:sp macro="" textlink="">
      <xdr:nvSpPr>
        <xdr:cNvPr id="398" name="テキスト ボックス 397"/>
        <xdr:cNvSpPr txBox="1"/>
      </xdr:nvSpPr>
      <xdr:spPr>
        <a:xfrm>
          <a:off x="939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人件費及び扶助費が主因となって類似団体平均と比べて数値が高くなっている。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今後、生産年齢人口の減少に伴う税等の経常一般財源の減少が予想され、少子高齢化の進展に伴う社会保障関係経費等の増加も必至となる中、事務事業の見直しや統廃合を含めた施設の有効活用等によ</a:t>
          </a:r>
          <a:r>
            <a:rPr lang="ja-JP" altLang="en-US" sz="1100">
              <a:solidFill>
                <a:schemeClr val="dk1"/>
              </a:solidFill>
              <a:effectLst/>
              <a:latin typeface="+mn-lt"/>
              <a:ea typeface="+mn-ea"/>
              <a:cs typeface="+mn-cs"/>
            </a:rPr>
            <a:t>る歳出の抑制</a:t>
          </a:r>
          <a:r>
            <a:rPr lang="ja-JP" altLang="ja-JP" sz="1100">
              <a:solidFill>
                <a:schemeClr val="dk1"/>
              </a:solidFill>
              <a:effectLst/>
              <a:latin typeface="+mn-lt"/>
              <a:ea typeface="+mn-ea"/>
              <a:cs typeface="+mn-cs"/>
            </a:rPr>
            <a:t>、財政構造の弾力化の推進を図らなければいけない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62992</xdr:rowOff>
    </xdr:from>
    <xdr:to>
      <xdr:col>24</xdr:col>
      <xdr:colOff>31750</xdr:colOff>
      <xdr:row>80</xdr:row>
      <xdr:rowOff>99568</xdr:rowOff>
    </xdr:to>
    <xdr:cxnSp macro="">
      <xdr:nvCxnSpPr>
        <xdr:cNvPr id="424" name="直線コネクタ 423"/>
        <xdr:cNvCxnSpPr/>
      </xdr:nvCxnSpPr>
      <xdr:spPr>
        <a:xfrm flipV="1">
          <a:off x="16510000" y="127502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71645</xdr:rowOff>
    </xdr:from>
    <xdr:ext cx="762000" cy="259045"/>
    <xdr:sp macro="" textlink="">
      <xdr:nvSpPr>
        <xdr:cNvPr id="425" name="公債費以外最小値テキスト"/>
        <xdr:cNvSpPr txBox="1"/>
      </xdr:nvSpPr>
      <xdr:spPr>
        <a:xfrm>
          <a:off x="16598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80</xdr:row>
      <xdr:rowOff>99568</xdr:rowOff>
    </xdr:from>
    <xdr:to>
      <xdr:col>24</xdr:col>
      <xdr:colOff>120650</xdr:colOff>
      <xdr:row>80</xdr:row>
      <xdr:rowOff>99568</xdr:rowOff>
    </xdr:to>
    <xdr:cxnSp macro="">
      <xdr:nvCxnSpPr>
        <xdr:cNvPr id="426" name="直線コネクタ 425"/>
        <xdr:cNvCxnSpPr/>
      </xdr:nvCxnSpPr>
      <xdr:spPr>
        <a:xfrm>
          <a:off x="16421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149369</xdr:rowOff>
    </xdr:from>
    <xdr:ext cx="762000" cy="259045"/>
    <xdr:sp macro="" textlink="">
      <xdr:nvSpPr>
        <xdr:cNvPr id="427"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74</xdr:row>
      <xdr:rowOff>62992</xdr:rowOff>
    </xdr:from>
    <xdr:to>
      <xdr:col>24</xdr:col>
      <xdr:colOff>120650</xdr:colOff>
      <xdr:row>74</xdr:row>
      <xdr:rowOff>62992</xdr:rowOff>
    </xdr:to>
    <xdr:cxnSp macro="">
      <xdr:nvCxnSpPr>
        <xdr:cNvPr id="428" name="直線コネクタ 427"/>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56135</xdr:rowOff>
    </xdr:from>
    <xdr:to>
      <xdr:col>24</xdr:col>
      <xdr:colOff>31750</xdr:colOff>
      <xdr:row>80</xdr:row>
      <xdr:rowOff>72137</xdr:rowOff>
    </xdr:to>
    <xdr:cxnSp macro="">
      <xdr:nvCxnSpPr>
        <xdr:cNvPr id="429" name="直線コネクタ 428"/>
        <xdr:cNvCxnSpPr/>
      </xdr:nvCxnSpPr>
      <xdr:spPr>
        <a:xfrm>
          <a:off x="15671800" y="13600685"/>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79011</xdr:rowOff>
    </xdr:from>
    <xdr:ext cx="762000" cy="259045"/>
    <xdr:sp macro="" textlink="">
      <xdr:nvSpPr>
        <xdr:cNvPr id="430"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62485</xdr:rowOff>
    </xdr:from>
    <xdr:to>
      <xdr:col>24</xdr:col>
      <xdr:colOff>82550</xdr:colOff>
      <xdr:row>76</xdr:row>
      <xdr:rowOff>164085</xdr:rowOff>
    </xdr:to>
    <xdr:sp macro="" textlink="">
      <xdr:nvSpPr>
        <xdr:cNvPr id="431" name="フローチャート : 判断 430"/>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56135</xdr:rowOff>
    </xdr:from>
    <xdr:to>
      <xdr:col>22</xdr:col>
      <xdr:colOff>565150</xdr:colOff>
      <xdr:row>79</xdr:row>
      <xdr:rowOff>97282</xdr:rowOff>
    </xdr:to>
    <xdr:cxnSp macro="">
      <xdr:nvCxnSpPr>
        <xdr:cNvPr id="432" name="直線コネクタ 431"/>
        <xdr:cNvCxnSpPr/>
      </xdr:nvCxnSpPr>
      <xdr:spPr>
        <a:xfrm flipV="1">
          <a:off x="14782800" y="136006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3" name="フローチャート :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4" name="テキスト ボックス 433"/>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14987</xdr:rowOff>
    </xdr:from>
    <xdr:to>
      <xdr:col>21</xdr:col>
      <xdr:colOff>361950</xdr:colOff>
      <xdr:row>79</xdr:row>
      <xdr:rowOff>97282</xdr:rowOff>
    </xdr:to>
    <xdr:cxnSp macro="">
      <xdr:nvCxnSpPr>
        <xdr:cNvPr id="435" name="直線コネクタ 434"/>
        <xdr:cNvCxnSpPr/>
      </xdr:nvCxnSpPr>
      <xdr:spPr>
        <a:xfrm>
          <a:off x="13893800" y="13559537"/>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6" name="フローチャート : 判断 435"/>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57675</xdr:rowOff>
    </xdr:from>
    <xdr:ext cx="762000" cy="259045"/>
    <xdr:sp macro="" textlink="">
      <xdr:nvSpPr>
        <xdr:cNvPr id="437" name="テキスト ボックス 436"/>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14987</xdr:rowOff>
    </xdr:from>
    <xdr:to>
      <xdr:col>20</xdr:col>
      <xdr:colOff>158750</xdr:colOff>
      <xdr:row>79</xdr:row>
      <xdr:rowOff>46989</xdr:rowOff>
    </xdr:to>
    <xdr:cxnSp macro="">
      <xdr:nvCxnSpPr>
        <xdr:cNvPr id="438" name="直線コネクタ 437"/>
        <xdr:cNvCxnSpPr/>
      </xdr:nvCxnSpPr>
      <xdr:spPr>
        <a:xfrm flipV="1">
          <a:off x="13004800" y="135595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9" name="フローチャート : 判断 438"/>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40" name="テキスト ボックス 439"/>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71628</xdr:rowOff>
    </xdr:from>
    <xdr:to>
      <xdr:col>19</xdr:col>
      <xdr:colOff>6350</xdr:colOff>
      <xdr:row>77</xdr:row>
      <xdr:rowOff>1778</xdr:rowOff>
    </xdr:to>
    <xdr:sp macro="" textlink="">
      <xdr:nvSpPr>
        <xdr:cNvPr id="441" name="フローチャート : 判断 440"/>
        <xdr:cNvSpPr/>
      </xdr:nvSpPr>
      <xdr:spPr>
        <a:xfrm>
          <a:off x="12954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11955</xdr:rowOff>
    </xdr:from>
    <xdr:ext cx="762000" cy="259045"/>
    <xdr:sp macro="" textlink="">
      <xdr:nvSpPr>
        <xdr:cNvPr id="442" name="テキスト ボックス 441"/>
        <xdr:cNvSpPr txBox="1"/>
      </xdr:nvSpPr>
      <xdr:spPr>
        <a:xfrm>
          <a:off x="12623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21337</xdr:rowOff>
    </xdr:from>
    <xdr:to>
      <xdr:col>24</xdr:col>
      <xdr:colOff>82550</xdr:colOff>
      <xdr:row>80</xdr:row>
      <xdr:rowOff>122937</xdr:rowOff>
    </xdr:to>
    <xdr:sp macro="" textlink="">
      <xdr:nvSpPr>
        <xdr:cNvPr id="448" name="円/楕円 447"/>
        <xdr:cNvSpPr/>
      </xdr:nvSpPr>
      <xdr:spPr>
        <a:xfrm>
          <a:off x="164592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101364</xdr:rowOff>
    </xdr:from>
    <xdr:ext cx="762000" cy="259045"/>
    <xdr:sp macro="" textlink="">
      <xdr:nvSpPr>
        <xdr:cNvPr id="449" name="公債費以外該当値テキスト"/>
        <xdr:cNvSpPr txBox="1"/>
      </xdr:nvSpPr>
      <xdr:spPr>
        <a:xfrm>
          <a:off x="16598900" y="1364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5335</xdr:rowOff>
    </xdr:from>
    <xdr:to>
      <xdr:col>22</xdr:col>
      <xdr:colOff>615950</xdr:colOff>
      <xdr:row>79</xdr:row>
      <xdr:rowOff>106935</xdr:rowOff>
    </xdr:to>
    <xdr:sp macro="" textlink="">
      <xdr:nvSpPr>
        <xdr:cNvPr id="450" name="円/楕円 449"/>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91712</xdr:rowOff>
    </xdr:from>
    <xdr:ext cx="736600" cy="259045"/>
    <xdr:sp macro="" textlink="">
      <xdr:nvSpPr>
        <xdr:cNvPr id="451" name="テキスト ボックス 450"/>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46482</xdr:rowOff>
    </xdr:from>
    <xdr:to>
      <xdr:col>21</xdr:col>
      <xdr:colOff>412750</xdr:colOff>
      <xdr:row>79</xdr:row>
      <xdr:rowOff>148082</xdr:rowOff>
    </xdr:to>
    <xdr:sp macro="" textlink="">
      <xdr:nvSpPr>
        <xdr:cNvPr id="452" name="円/楕円 451"/>
        <xdr:cNvSpPr/>
      </xdr:nvSpPr>
      <xdr:spPr>
        <a:xfrm>
          <a:off x="14732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132859</xdr:rowOff>
    </xdr:from>
    <xdr:ext cx="762000" cy="259045"/>
    <xdr:sp macro="" textlink="">
      <xdr:nvSpPr>
        <xdr:cNvPr id="453" name="テキスト ボックス 452"/>
        <xdr:cNvSpPr txBox="1"/>
      </xdr:nvSpPr>
      <xdr:spPr>
        <a:xfrm>
          <a:off x="14401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135637</xdr:rowOff>
    </xdr:from>
    <xdr:to>
      <xdr:col>20</xdr:col>
      <xdr:colOff>209550</xdr:colOff>
      <xdr:row>79</xdr:row>
      <xdr:rowOff>65787</xdr:rowOff>
    </xdr:to>
    <xdr:sp macro="" textlink="">
      <xdr:nvSpPr>
        <xdr:cNvPr id="454" name="円/楕円 453"/>
        <xdr:cNvSpPr/>
      </xdr:nvSpPr>
      <xdr:spPr>
        <a:xfrm>
          <a:off x="13843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50564</xdr:rowOff>
    </xdr:from>
    <xdr:ext cx="762000" cy="259045"/>
    <xdr:sp macro="" textlink="">
      <xdr:nvSpPr>
        <xdr:cNvPr id="455" name="テキスト ボックス 454"/>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167639</xdr:rowOff>
    </xdr:from>
    <xdr:to>
      <xdr:col>19</xdr:col>
      <xdr:colOff>6350</xdr:colOff>
      <xdr:row>79</xdr:row>
      <xdr:rowOff>97789</xdr:rowOff>
    </xdr:to>
    <xdr:sp macro="" textlink="">
      <xdr:nvSpPr>
        <xdr:cNvPr id="456" name="円/楕円 455"/>
        <xdr:cNvSpPr/>
      </xdr:nvSpPr>
      <xdr:spPr>
        <a:xfrm>
          <a:off x="12954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82566</xdr:rowOff>
    </xdr:from>
    <xdr:ext cx="762000" cy="259045"/>
    <xdr:sp macro="" textlink="">
      <xdr:nvSpPr>
        <xdr:cNvPr id="457" name="テキスト ボックス 456"/>
        <xdr:cNvSpPr txBox="1"/>
      </xdr:nvSpPr>
      <xdr:spPr>
        <a:xfrm>
          <a:off x="12623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京都府八幡市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18818</xdr:rowOff>
    </xdr:from>
    <xdr:to>
      <xdr:col>4</xdr:col>
      <xdr:colOff>1117600</xdr:colOff>
      <xdr:row>17</xdr:row>
      <xdr:rowOff>25594</xdr:rowOff>
    </xdr:to>
    <xdr:cxnSp macro="">
      <xdr:nvCxnSpPr>
        <xdr:cNvPr id="52" name="直線コネクタ 51"/>
        <xdr:cNvCxnSpPr/>
      </xdr:nvCxnSpPr>
      <xdr:spPr bwMode="auto">
        <a:xfrm flipV="1">
          <a:off x="5003800" y="2981093"/>
          <a:ext cx="6477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25594</xdr:rowOff>
    </xdr:from>
    <xdr:to>
      <xdr:col>4</xdr:col>
      <xdr:colOff>469900</xdr:colOff>
      <xdr:row>17</xdr:row>
      <xdr:rowOff>47180</xdr:rowOff>
    </xdr:to>
    <xdr:cxnSp macro="">
      <xdr:nvCxnSpPr>
        <xdr:cNvPr id="55" name="直線コネクタ 54"/>
        <xdr:cNvCxnSpPr/>
      </xdr:nvCxnSpPr>
      <xdr:spPr bwMode="auto">
        <a:xfrm flipV="1">
          <a:off x="4305300" y="2987869"/>
          <a:ext cx="698500" cy="21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47180</xdr:rowOff>
    </xdr:from>
    <xdr:to>
      <xdr:col>3</xdr:col>
      <xdr:colOff>904875</xdr:colOff>
      <xdr:row>17</xdr:row>
      <xdr:rowOff>94354</xdr:rowOff>
    </xdr:to>
    <xdr:cxnSp macro="">
      <xdr:nvCxnSpPr>
        <xdr:cNvPr id="58" name="直線コネクタ 57"/>
        <xdr:cNvCxnSpPr/>
      </xdr:nvCxnSpPr>
      <xdr:spPr bwMode="auto">
        <a:xfrm flipV="1">
          <a:off x="3606800" y="3009455"/>
          <a:ext cx="698500" cy="47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43049</xdr:rowOff>
    </xdr:from>
    <xdr:to>
      <xdr:col>3</xdr:col>
      <xdr:colOff>206375</xdr:colOff>
      <xdr:row>17</xdr:row>
      <xdr:rowOff>94354</xdr:rowOff>
    </xdr:to>
    <xdr:cxnSp macro="">
      <xdr:nvCxnSpPr>
        <xdr:cNvPr id="61" name="直線コネクタ 60"/>
        <xdr:cNvCxnSpPr/>
      </xdr:nvCxnSpPr>
      <xdr:spPr bwMode="auto">
        <a:xfrm>
          <a:off x="2908300" y="3005324"/>
          <a:ext cx="698500" cy="5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139468</xdr:rowOff>
    </xdr:from>
    <xdr:to>
      <xdr:col>5</xdr:col>
      <xdr:colOff>34925</xdr:colOff>
      <xdr:row>17</xdr:row>
      <xdr:rowOff>69618</xdr:rowOff>
    </xdr:to>
    <xdr:sp macro="" textlink="">
      <xdr:nvSpPr>
        <xdr:cNvPr id="71" name="円/楕円 70"/>
        <xdr:cNvSpPr/>
      </xdr:nvSpPr>
      <xdr:spPr bwMode="auto">
        <a:xfrm>
          <a:off x="5600700" y="29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111545</xdr:rowOff>
    </xdr:from>
    <xdr:ext cx="762000" cy="259045"/>
    <xdr:sp macro="" textlink="">
      <xdr:nvSpPr>
        <xdr:cNvPr id="72" name="人口1人当たり決算額の推移該当値テキスト130"/>
        <xdr:cNvSpPr txBox="1"/>
      </xdr:nvSpPr>
      <xdr:spPr>
        <a:xfrm>
          <a:off x="5740400" y="290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78,542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146244</xdr:rowOff>
    </xdr:from>
    <xdr:to>
      <xdr:col>4</xdr:col>
      <xdr:colOff>520700</xdr:colOff>
      <xdr:row>17</xdr:row>
      <xdr:rowOff>76394</xdr:rowOff>
    </xdr:to>
    <xdr:sp macro="" textlink="">
      <xdr:nvSpPr>
        <xdr:cNvPr id="73" name="円/楕円 72"/>
        <xdr:cNvSpPr/>
      </xdr:nvSpPr>
      <xdr:spPr bwMode="auto">
        <a:xfrm>
          <a:off x="4953000" y="2937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61171</xdr:rowOff>
    </xdr:from>
    <xdr:ext cx="736600" cy="259045"/>
    <xdr:sp macro="" textlink="">
      <xdr:nvSpPr>
        <xdr:cNvPr id="74" name="テキスト ボックス 73"/>
        <xdr:cNvSpPr txBox="1"/>
      </xdr:nvSpPr>
      <xdr:spPr>
        <a:xfrm>
          <a:off x="4622800" y="3023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78,127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167830</xdr:rowOff>
    </xdr:from>
    <xdr:to>
      <xdr:col>3</xdr:col>
      <xdr:colOff>955675</xdr:colOff>
      <xdr:row>17</xdr:row>
      <xdr:rowOff>97980</xdr:rowOff>
    </xdr:to>
    <xdr:sp macro="" textlink="">
      <xdr:nvSpPr>
        <xdr:cNvPr id="75" name="円/楕円 74"/>
        <xdr:cNvSpPr/>
      </xdr:nvSpPr>
      <xdr:spPr bwMode="auto">
        <a:xfrm>
          <a:off x="4254500" y="2958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108157</xdr:rowOff>
    </xdr:from>
    <xdr:ext cx="762000" cy="259045"/>
    <xdr:sp macro="" textlink="">
      <xdr:nvSpPr>
        <xdr:cNvPr id="76" name="テキスト ボックス 75"/>
        <xdr:cNvSpPr txBox="1"/>
      </xdr:nvSpPr>
      <xdr:spPr>
        <a:xfrm>
          <a:off x="3924300" y="272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76,805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43554</xdr:rowOff>
    </xdr:from>
    <xdr:to>
      <xdr:col>3</xdr:col>
      <xdr:colOff>257175</xdr:colOff>
      <xdr:row>17</xdr:row>
      <xdr:rowOff>145154</xdr:rowOff>
    </xdr:to>
    <xdr:sp macro="" textlink="">
      <xdr:nvSpPr>
        <xdr:cNvPr id="77" name="円/楕円 76"/>
        <xdr:cNvSpPr/>
      </xdr:nvSpPr>
      <xdr:spPr bwMode="auto">
        <a:xfrm>
          <a:off x="3556000" y="3005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155331</xdr:rowOff>
    </xdr:from>
    <xdr:ext cx="762000" cy="259045"/>
    <xdr:sp macro="" textlink="">
      <xdr:nvSpPr>
        <xdr:cNvPr id="78" name="テキスト ボックス 77"/>
        <xdr:cNvSpPr txBox="1"/>
      </xdr:nvSpPr>
      <xdr:spPr>
        <a:xfrm>
          <a:off x="3225800" y="277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73,916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163699</xdr:rowOff>
    </xdr:from>
    <xdr:to>
      <xdr:col>2</xdr:col>
      <xdr:colOff>692150</xdr:colOff>
      <xdr:row>17</xdr:row>
      <xdr:rowOff>93849</xdr:rowOff>
    </xdr:to>
    <xdr:sp macro="" textlink="">
      <xdr:nvSpPr>
        <xdr:cNvPr id="79" name="円/楕円 78"/>
        <xdr:cNvSpPr/>
      </xdr:nvSpPr>
      <xdr:spPr bwMode="auto">
        <a:xfrm>
          <a:off x="2857500" y="2954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104026</xdr:rowOff>
    </xdr:from>
    <xdr:ext cx="762000" cy="259045"/>
    <xdr:sp macro="" textlink="">
      <xdr:nvSpPr>
        <xdr:cNvPr id="80" name="テキスト ボックス 79"/>
        <xdr:cNvSpPr txBox="1"/>
      </xdr:nvSpPr>
      <xdr:spPr>
        <a:xfrm>
          <a:off x="2527300" y="272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309674</xdr:rowOff>
    </xdr:from>
    <xdr:to>
      <xdr:col>4</xdr:col>
      <xdr:colOff>1117600</xdr:colOff>
      <xdr:row>37</xdr:row>
      <xdr:rowOff>331437</xdr:rowOff>
    </xdr:to>
    <xdr:cxnSp macro="">
      <xdr:nvCxnSpPr>
        <xdr:cNvPr id="112" name="直線コネクタ 111"/>
        <xdr:cNvCxnSpPr/>
      </xdr:nvCxnSpPr>
      <xdr:spPr bwMode="auto">
        <a:xfrm flipV="1">
          <a:off x="5003800" y="7434374"/>
          <a:ext cx="647700" cy="2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242049</xdr:rowOff>
    </xdr:from>
    <xdr:ext cx="762000" cy="259045"/>
    <xdr:sp macro="" textlink="">
      <xdr:nvSpPr>
        <xdr:cNvPr id="113" name="人口1人当たり決算額の推移平均値テキスト445"/>
        <xdr:cNvSpPr txBox="1"/>
      </xdr:nvSpPr>
      <xdr:spPr>
        <a:xfrm>
          <a:off x="5740400" y="6852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331437</xdr:rowOff>
    </xdr:from>
    <xdr:to>
      <xdr:col>4</xdr:col>
      <xdr:colOff>469900</xdr:colOff>
      <xdr:row>38</xdr:row>
      <xdr:rowOff>38464</xdr:rowOff>
    </xdr:to>
    <xdr:cxnSp macro="">
      <xdr:nvCxnSpPr>
        <xdr:cNvPr id="115" name="直線コネクタ 114"/>
        <xdr:cNvCxnSpPr/>
      </xdr:nvCxnSpPr>
      <xdr:spPr bwMode="auto">
        <a:xfrm flipV="1">
          <a:off x="4305300" y="7456137"/>
          <a:ext cx="698500" cy="49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146760</xdr:rowOff>
    </xdr:from>
    <xdr:ext cx="736600" cy="259045"/>
    <xdr:sp macro="" textlink="">
      <xdr:nvSpPr>
        <xdr:cNvPr id="117" name="テキスト ボックス 116"/>
        <xdr:cNvSpPr txBox="1"/>
      </xdr:nvSpPr>
      <xdr:spPr>
        <a:xfrm>
          <a:off x="4622800" y="6757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38</xdr:row>
      <xdr:rowOff>9271</xdr:rowOff>
    </xdr:from>
    <xdr:to>
      <xdr:col>3</xdr:col>
      <xdr:colOff>904875</xdr:colOff>
      <xdr:row>38</xdr:row>
      <xdr:rowOff>38464</xdr:rowOff>
    </xdr:to>
    <xdr:cxnSp macro="">
      <xdr:nvCxnSpPr>
        <xdr:cNvPr id="118" name="直線コネクタ 117"/>
        <xdr:cNvCxnSpPr/>
      </xdr:nvCxnSpPr>
      <xdr:spPr bwMode="auto">
        <a:xfrm>
          <a:off x="3606800" y="7476871"/>
          <a:ext cx="698500" cy="29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224165</xdr:rowOff>
    </xdr:from>
    <xdr:ext cx="762000" cy="259045"/>
    <xdr:sp macro="" textlink="">
      <xdr:nvSpPr>
        <xdr:cNvPr id="120" name="テキスト ボックス 119"/>
        <xdr:cNvSpPr txBox="1"/>
      </xdr:nvSpPr>
      <xdr:spPr>
        <a:xfrm>
          <a:off x="3924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38</xdr:row>
      <xdr:rowOff>2596</xdr:rowOff>
    </xdr:from>
    <xdr:to>
      <xdr:col>3</xdr:col>
      <xdr:colOff>206375</xdr:colOff>
      <xdr:row>38</xdr:row>
      <xdr:rowOff>9271</xdr:rowOff>
    </xdr:to>
    <xdr:cxnSp macro="">
      <xdr:nvCxnSpPr>
        <xdr:cNvPr id="121" name="直線コネクタ 120"/>
        <xdr:cNvCxnSpPr/>
      </xdr:nvCxnSpPr>
      <xdr:spPr bwMode="auto">
        <a:xfrm>
          <a:off x="2908300" y="7470196"/>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178902</xdr:rowOff>
    </xdr:from>
    <xdr:ext cx="762000" cy="259045"/>
    <xdr:sp macro="" textlink="">
      <xdr:nvSpPr>
        <xdr:cNvPr id="123" name="テキスト ボックス 122"/>
        <xdr:cNvSpPr txBox="1"/>
      </xdr:nvSpPr>
      <xdr:spPr>
        <a:xfrm>
          <a:off x="32258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144200</xdr:rowOff>
    </xdr:from>
    <xdr:ext cx="762000" cy="259045"/>
    <xdr:sp macro="" textlink="">
      <xdr:nvSpPr>
        <xdr:cNvPr id="125" name="テキスト ボックス 124"/>
        <xdr:cNvSpPr txBox="1"/>
      </xdr:nvSpPr>
      <xdr:spPr>
        <a:xfrm>
          <a:off x="25273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258874</xdr:rowOff>
    </xdr:from>
    <xdr:to>
      <xdr:col>5</xdr:col>
      <xdr:colOff>34925</xdr:colOff>
      <xdr:row>38</xdr:row>
      <xdr:rowOff>17574</xdr:rowOff>
    </xdr:to>
    <xdr:sp macro="" textlink="">
      <xdr:nvSpPr>
        <xdr:cNvPr id="131" name="円/楕円 130"/>
        <xdr:cNvSpPr/>
      </xdr:nvSpPr>
      <xdr:spPr bwMode="auto">
        <a:xfrm>
          <a:off x="5600700" y="7383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167451</xdr:rowOff>
    </xdr:from>
    <xdr:ext cx="762000" cy="259045"/>
    <xdr:sp macro="" textlink="">
      <xdr:nvSpPr>
        <xdr:cNvPr id="132" name="人口1人当たり決算額の推移該当値テキスト445"/>
        <xdr:cNvSpPr txBox="1"/>
      </xdr:nvSpPr>
      <xdr:spPr>
        <a:xfrm>
          <a:off x="5740400" y="7292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280637</xdr:rowOff>
    </xdr:from>
    <xdr:to>
      <xdr:col>4</xdr:col>
      <xdr:colOff>520700</xdr:colOff>
      <xdr:row>38</xdr:row>
      <xdr:rowOff>39337</xdr:rowOff>
    </xdr:to>
    <xdr:sp macro="" textlink="">
      <xdr:nvSpPr>
        <xdr:cNvPr id="133" name="円/楕円 132"/>
        <xdr:cNvSpPr/>
      </xdr:nvSpPr>
      <xdr:spPr bwMode="auto">
        <a:xfrm>
          <a:off x="4953000" y="7405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24114</xdr:rowOff>
    </xdr:from>
    <xdr:ext cx="736600" cy="259045"/>
    <xdr:sp macro="" textlink="">
      <xdr:nvSpPr>
        <xdr:cNvPr id="134" name="テキスト ボックス 133"/>
        <xdr:cNvSpPr txBox="1"/>
      </xdr:nvSpPr>
      <xdr:spPr>
        <a:xfrm>
          <a:off x="4622800" y="7491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330564</xdr:rowOff>
    </xdr:from>
    <xdr:to>
      <xdr:col>3</xdr:col>
      <xdr:colOff>955675</xdr:colOff>
      <xdr:row>38</xdr:row>
      <xdr:rowOff>89264</xdr:rowOff>
    </xdr:to>
    <xdr:sp macro="" textlink="">
      <xdr:nvSpPr>
        <xdr:cNvPr id="135" name="円/楕円 134"/>
        <xdr:cNvSpPr/>
      </xdr:nvSpPr>
      <xdr:spPr bwMode="auto">
        <a:xfrm>
          <a:off x="4254500" y="7455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74041</xdr:rowOff>
    </xdr:from>
    <xdr:ext cx="762000" cy="259045"/>
    <xdr:sp macro="" textlink="">
      <xdr:nvSpPr>
        <xdr:cNvPr id="136" name="テキスト ボックス 135"/>
        <xdr:cNvSpPr txBox="1"/>
      </xdr:nvSpPr>
      <xdr:spPr>
        <a:xfrm>
          <a:off x="3924300" y="754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301371</xdr:rowOff>
    </xdr:from>
    <xdr:to>
      <xdr:col>3</xdr:col>
      <xdr:colOff>257175</xdr:colOff>
      <xdr:row>38</xdr:row>
      <xdr:rowOff>60071</xdr:rowOff>
    </xdr:to>
    <xdr:sp macro="" textlink="">
      <xdr:nvSpPr>
        <xdr:cNvPr id="137" name="円/楕円 136"/>
        <xdr:cNvSpPr/>
      </xdr:nvSpPr>
      <xdr:spPr bwMode="auto">
        <a:xfrm>
          <a:off x="3556000" y="7426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44848</xdr:rowOff>
    </xdr:from>
    <xdr:ext cx="762000" cy="259045"/>
    <xdr:sp macro="" textlink="">
      <xdr:nvSpPr>
        <xdr:cNvPr id="138" name="テキスト ボックス 137"/>
        <xdr:cNvSpPr txBox="1"/>
      </xdr:nvSpPr>
      <xdr:spPr>
        <a:xfrm>
          <a:off x="3225800" y="75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294696</xdr:rowOff>
    </xdr:from>
    <xdr:to>
      <xdr:col>2</xdr:col>
      <xdr:colOff>692150</xdr:colOff>
      <xdr:row>38</xdr:row>
      <xdr:rowOff>53396</xdr:rowOff>
    </xdr:to>
    <xdr:sp macro="" textlink="">
      <xdr:nvSpPr>
        <xdr:cNvPr id="139" name="円/楕円 138"/>
        <xdr:cNvSpPr/>
      </xdr:nvSpPr>
      <xdr:spPr bwMode="auto">
        <a:xfrm>
          <a:off x="2857500" y="7419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38173</xdr:rowOff>
    </xdr:from>
    <xdr:ext cx="762000" cy="259045"/>
    <xdr:sp macro="" textlink="">
      <xdr:nvSpPr>
        <xdr:cNvPr id="140" name="テキスト ボックス 139"/>
        <xdr:cNvSpPr txBox="1"/>
      </xdr:nvSpPr>
      <xdr:spPr>
        <a:xfrm>
          <a:off x="2527300" y="750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72,144
71,141
24.35
27,974,899
27,370,570
563,333
14,487,865
27,633,604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18009</xdr:rowOff>
    </xdr:from>
    <xdr:to>
      <xdr:col>6</xdr:col>
      <xdr:colOff>511175</xdr:colOff>
      <xdr:row>35</xdr:row>
      <xdr:rowOff>50355</xdr:rowOff>
    </xdr:to>
    <xdr:cxnSp macro="">
      <xdr:nvCxnSpPr>
        <xdr:cNvPr id="61" name="直線コネクタ 60"/>
        <xdr:cNvCxnSpPr/>
      </xdr:nvCxnSpPr>
      <xdr:spPr>
        <a:xfrm>
          <a:off x="3797300" y="6018759"/>
          <a:ext cx="8382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18009</xdr:rowOff>
    </xdr:from>
    <xdr:to>
      <xdr:col>5</xdr:col>
      <xdr:colOff>358775</xdr:colOff>
      <xdr:row>35</xdr:row>
      <xdr:rowOff>102324</xdr:rowOff>
    </xdr:to>
    <xdr:cxnSp macro="">
      <xdr:nvCxnSpPr>
        <xdr:cNvPr id="64" name="直線コネクタ 63"/>
        <xdr:cNvCxnSpPr/>
      </xdr:nvCxnSpPr>
      <xdr:spPr>
        <a:xfrm flipV="1">
          <a:off x="2908300" y="6018759"/>
          <a:ext cx="8890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99162</xdr:rowOff>
    </xdr:from>
    <xdr:to>
      <xdr:col>4</xdr:col>
      <xdr:colOff>155575</xdr:colOff>
      <xdr:row>35</xdr:row>
      <xdr:rowOff>102324</xdr:rowOff>
    </xdr:to>
    <xdr:cxnSp macro="">
      <xdr:nvCxnSpPr>
        <xdr:cNvPr id="67" name="直線コネクタ 66"/>
        <xdr:cNvCxnSpPr/>
      </xdr:nvCxnSpPr>
      <xdr:spPr>
        <a:xfrm>
          <a:off x="2019300" y="6099912"/>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139814</xdr:rowOff>
    </xdr:from>
    <xdr:to>
      <xdr:col>2</xdr:col>
      <xdr:colOff>638175</xdr:colOff>
      <xdr:row>35</xdr:row>
      <xdr:rowOff>99162</xdr:rowOff>
    </xdr:to>
    <xdr:cxnSp macro="">
      <xdr:nvCxnSpPr>
        <xdr:cNvPr id="70" name="直線コネクタ 69"/>
        <xdr:cNvCxnSpPr/>
      </xdr:nvCxnSpPr>
      <xdr:spPr>
        <a:xfrm>
          <a:off x="1130300" y="5969114"/>
          <a:ext cx="889000" cy="13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171005</xdr:rowOff>
    </xdr:from>
    <xdr:to>
      <xdr:col>6</xdr:col>
      <xdr:colOff>561975</xdr:colOff>
      <xdr:row>35</xdr:row>
      <xdr:rowOff>101155</xdr:rowOff>
    </xdr:to>
    <xdr:sp macro="" textlink="">
      <xdr:nvSpPr>
        <xdr:cNvPr id="80" name="円/楕円 79"/>
        <xdr:cNvSpPr/>
      </xdr:nvSpPr>
      <xdr:spPr>
        <a:xfrm>
          <a:off x="4584700" y="60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22432</xdr:rowOff>
    </xdr:from>
    <xdr:ext cx="534377" cy="259045"/>
    <xdr:sp macro="" textlink="">
      <xdr:nvSpPr>
        <xdr:cNvPr id="81" name="人件費該当値テキスト"/>
        <xdr:cNvSpPr txBox="1"/>
      </xdr:nvSpPr>
      <xdr:spPr>
        <a:xfrm>
          <a:off x="4686300" y="585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75,690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138659</xdr:rowOff>
    </xdr:from>
    <xdr:to>
      <xdr:col>5</xdr:col>
      <xdr:colOff>409575</xdr:colOff>
      <xdr:row>35</xdr:row>
      <xdr:rowOff>68809</xdr:rowOff>
    </xdr:to>
    <xdr:sp macro="" textlink="">
      <xdr:nvSpPr>
        <xdr:cNvPr id="82" name="円/楕円 81"/>
        <xdr:cNvSpPr/>
      </xdr:nvSpPr>
      <xdr:spPr>
        <a:xfrm>
          <a:off x="3746500" y="59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85336</xdr:rowOff>
    </xdr:from>
    <xdr:ext cx="534377" cy="259045"/>
    <xdr:sp macro="" textlink="">
      <xdr:nvSpPr>
        <xdr:cNvPr id="83" name="テキスト ボックス 82"/>
        <xdr:cNvSpPr txBox="1"/>
      </xdr:nvSpPr>
      <xdr:spPr>
        <a:xfrm>
          <a:off x="3530111" y="57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77,388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51524</xdr:rowOff>
    </xdr:from>
    <xdr:to>
      <xdr:col>4</xdr:col>
      <xdr:colOff>206375</xdr:colOff>
      <xdr:row>35</xdr:row>
      <xdr:rowOff>153124</xdr:rowOff>
    </xdr:to>
    <xdr:sp macro="" textlink="">
      <xdr:nvSpPr>
        <xdr:cNvPr id="84" name="円/楕円 83"/>
        <xdr:cNvSpPr/>
      </xdr:nvSpPr>
      <xdr:spPr>
        <a:xfrm>
          <a:off x="2857500" y="605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169651</xdr:rowOff>
    </xdr:from>
    <xdr:ext cx="534377" cy="259045"/>
    <xdr:sp macro="" textlink="">
      <xdr:nvSpPr>
        <xdr:cNvPr id="85" name="テキスト ボックス 84"/>
        <xdr:cNvSpPr txBox="1"/>
      </xdr:nvSpPr>
      <xdr:spPr>
        <a:xfrm>
          <a:off x="2641111" y="582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48362</xdr:rowOff>
    </xdr:from>
    <xdr:to>
      <xdr:col>3</xdr:col>
      <xdr:colOff>3175</xdr:colOff>
      <xdr:row>35</xdr:row>
      <xdr:rowOff>149962</xdr:rowOff>
    </xdr:to>
    <xdr:sp macro="" textlink="">
      <xdr:nvSpPr>
        <xdr:cNvPr id="86" name="円/楕円 85"/>
        <xdr:cNvSpPr/>
      </xdr:nvSpPr>
      <xdr:spPr>
        <a:xfrm>
          <a:off x="1968500" y="60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166489</xdr:rowOff>
    </xdr:from>
    <xdr:ext cx="534377" cy="259045"/>
    <xdr:sp macro="" textlink="">
      <xdr:nvSpPr>
        <xdr:cNvPr id="87" name="テキスト ボックス 86"/>
        <xdr:cNvSpPr txBox="1"/>
      </xdr:nvSpPr>
      <xdr:spPr>
        <a:xfrm>
          <a:off x="1752111" y="582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89014</xdr:rowOff>
    </xdr:from>
    <xdr:to>
      <xdr:col>1</xdr:col>
      <xdr:colOff>485775</xdr:colOff>
      <xdr:row>35</xdr:row>
      <xdr:rowOff>19164</xdr:rowOff>
    </xdr:to>
    <xdr:sp macro="" textlink="">
      <xdr:nvSpPr>
        <xdr:cNvPr id="88" name="円/楕円 87"/>
        <xdr:cNvSpPr/>
      </xdr:nvSpPr>
      <xdr:spPr>
        <a:xfrm>
          <a:off x="1079500" y="591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35691</xdr:rowOff>
    </xdr:from>
    <xdr:ext cx="534377" cy="259045"/>
    <xdr:sp macro="" textlink="">
      <xdr:nvSpPr>
        <xdr:cNvPr id="89" name="テキスト ボックス 88"/>
        <xdr:cNvSpPr txBox="1"/>
      </xdr:nvSpPr>
      <xdr:spPr>
        <a:xfrm>
          <a:off x="863111" y="56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157041</xdr:rowOff>
    </xdr:from>
    <xdr:to>
      <xdr:col>6</xdr:col>
      <xdr:colOff>511175</xdr:colOff>
      <xdr:row>58</xdr:row>
      <xdr:rowOff>36112</xdr:rowOff>
    </xdr:to>
    <xdr:cxnSp macro="">
      <xdr:nvCxnSpPr>
        <xdr:cNvPr id="121" name="直線コネクタ 120"/>
        <xdr:cNvCxnSpPr/>
      </xdr:nvCxnSpPr>
      <xdr:spPr>
        <a:xfrm>
          <a:off x="3797300" y="9929691"/>
          <a:ext cx="8382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94779</xdr:rowOff>
    </xdr:from>
    <xdr:ext cx="534377" cy="259045"/>
    <xdr:sp macro="" textlink="">
      <xdr:nvSpPr>
        <xdr:cNvPr id="122" name="物件費平均値テキスト"/>
        <xdr:cNvSpPr txBox="1"/>
      </xdr:nvSpPr>
      <xdr:spPr>
        <a:xfrm>
          <a:off x="4686300" y="9353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157041</xdr:rowOff>
    </xdr:from>
    <xdr:to>
      <xdr:col>5</xdr:col>
      <xdr:colOff>358775</xdr:colOff>
      <xdr:row>58</xdr:row>
      <xdr:rowOff>44765</xdr:rowOff>
    </xdr:to>
    <xdr:cxnSp macro="">
      <xdr:nvCxnSpPr>
        <xdr:cNvPr id="124" name="直線コネクタ 123"/>
        <xdr:cNvCxnSpPr/>
      </xdr:nvCxnSpPr>
      <xdr:spPr>
        <a:xfrm flipV="1">
          <a:off x="2908300" y="9929691"/>
          <a:ext cx="889000" cy="5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44765</xdr:rowOff>
    </xdr:from>
    <xdr:to>
      <xdr:col>4</xdr:col>
      <xdr:colOff>155575</xdr:colOff>
      <xdr:row>58</xdr:row>
      <xdr:rowOff>89098</xdr:rowOff>
    </xdr:to>
    <xdr:cxnSp macro="">
      <xdr:nvCxnSpPr>
        <xdr:cNvPr id="127" name="直線コネクタ 126"/>
        <xdr:cNvCxnSpPr/>
      </xdr:nvCxnSpPr>
      <xdr:spPr>
        <a:xfrm flipV="1">
          <a:off x="2019300" y="9988865"/>
          <a:ext cx="889000" cy="4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77002</xdr:rowOff>
    </xdr:from>
    <xdr:ext cx="534377" cy="259045"/>
    <xdr:sp macro="" textlink="">
      <xdr:nvSpPr>
        <xdr:cNvPr id="129" name="テキスト ボックス 128"/>
        <xdr:cNvSpPr txBox="1"/>
      </xdr:nvSpPr>
      <xdr:spPr>
        <a:xfrm>
          <a:off x="2641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89098</xdr:rowOff>
    </xdr:from>
    <xdr:to>
      <xdr:col>2</xdr:col>
      <xdr:colOff>638175</xdr:colOff>
      <xdr:row>58</xdr:row>
      <xdr:rowOff>102291</xdr:rowOff>
    </xdr:to>
    <xdr:cxnSp macro="">
      <xdr:nvCxnSpPr>
        <xdr:cNvPr id="130" name="直線コネクタ 129"/>
        <xdr:cNvCxnSpPr/>
      </xdr:nvCxnSpPr>
      <xdr:spPr>
        <a:xfrm flipV="1">
          <a:off x="1130300" y="10033198"/>
          <a:ext cx="8890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69345</xdr:rowOff>
    </xdr:from>
    <xdr:ext cx="534377" cy="259045"/>
    <xdr:sp macro="" textlink="">
      <xdr:nvSpPr>
        <xdr:cNvPr id="132" name="テキスト ボックス 131"/>
        <xdr:cNvSpPr txBox="1"/>
      </xdr:nvSpPr>
      <xdr:spPr>
        <a:xfrm>
          <a:off x="1752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124715</xdr:rowOff>
    </xdr:from>
    <xdr:ext cx="534377" cy="259045"/>
    <xdr:sp macro="" textlink="">
      <xdr:nvSpPr>
        <xdr:cNvPr id="134" name="テキスト ボックス 133"/>
        <xdr:cNvSpPr txBox="1"/>
      </xdr:nvSpPr>
      <xdr:spPr>
        <a:xfrm>
          <a:off x="863111" y="93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156762</xdr:rowOff>
    </xdr:from>
    <xdr:to>
      <xdr:col>6</xdr:col>
      <xdr:colOff>561975</xdr:colOff>
      <xdr:row>58</xdr:row>
      <xdr:rowOff>86912</xdr:rowOff>
    </xdr:to>
    <xdr:sp macro="" textlink="">
      <xdr:nvSpPr>
        <xdr:cNvPr id="140" name="円/楕円 139"/>
        <xdr:cNvSpPr/>
      </xdr:nvSpPr>
      <xdr:spPr>
        <a:xfrm>
          <a:off x="4584700" y="992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71689</xdr:rowOff>
    </xdr:from>
    <xdr:ext cx="534377" cy="259045"/>
    <xdr:sp macro="" textlink="">
      <xdr:nvSpPr>
        <xdr:cNvPr id="141" name="物件費該当値テキスト"/>
        <xdr:cNvSpPr txBox="1"/>
      </xdr:nvSpPr>
      <xdr:spPr>
        <a:xfrm>
          <a:off x="4686300" y="984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106241</xdr:rowOff>
    </xdr:from>
    <xdr:to>
      <xdr:col>5</xdr:col>
      <xdr:colOff>409575</xdr:colOff>
      <xdr:row>58</xdr:row>
      <xdr:rowOff>36391</xdr:rowOff>
    </xdr:to>
    <xdr:sp macro="" textlink="">
      <xdr:nvSpPr>
        <xdr:cNvPr id="142" name="円/楕円 141"/>
        <xdr:cNvSpPr/>
      </xdr:nvSpPr>
      <xdr:spPr>
        <a:xfrm>
          <a:off x="3746500" y="987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27518</xdr:rowOff>
    </xdr:from>
    <xdr:ext cx="534377" cy="259045"/>
    <xdr:sp macro="" textlink="">
      <xdr:nvSpPr>
        <xdr:cNvPr id="143" name="テキスト ボックス 142"/>
        <xdr:cNvSpPr txBox="1"/>
      </xdr:nvSpPr>
      <xdr:spPr>
        <a:xfrm>
          <a:off x="3530111" y="997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165415</xdr:rowOff>
    </xdr:from>
    <xdr:to>
      <xdr:col>4</xdr:col>
      <xdr:colOff>206375</xdr:colOff>
      <xdr:row>58</xdr:row>
      <xdr:rowOff>95565</xdr:rowOff>
    </xdr:to>
    <xdr:sp macro="" textlink="">
      <xdr:nvSpPr>
        <xdr:cNvPr id="144" name="円/楕円 143"/>
        <xdr:cNvSpPr/>
      </xdr:nvSpPr>
      <xdr:spPr>
        <a:xfrm>
          <a:off x="2857500" y="993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86692</xdr:rowOff>
    </xdr:from>
    <xdr:ext cx="534377" cy="259045"/>
    <xdr:sp macro="" textlink="">
      <xdr:nvSpPr>
        <xdr:cNvPr id="145" name="テキスト ボックス 144"/>
        <xdr:cNvSpPr txBox="1"/>
      </xdr:nvSpPr>
      <xdr:spPr>
        <a:xfrm>
          <a:off x="2641111" y="100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33,814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38298</xdr:rowOff>
    </xdr:from>
    <xdr:to>
      <xdr:col>3</xdr:col>
      <xdr:colOff>3175</xdr:colOff>
      <xdr:row>58</xdr:row>
      <xdr:rowOff>139898</xdr:rowOff>
    </xdr:to>
    <xdr:sp macro="" textlink="">
      <xdr:nvSpPr>
        <xdr:cNvPr id="146" name="円/楕円 145"/>
        <xdr:cNvSpPr/>
      </xdr:nvSpPr>
      <xdr:spPr>
        <a:xfrm>
          <a:off x="1968500" y="998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131025</xdr:rowOff>
    </xdr:from>
    <xdr:ext cx="534377" cy="259045"/>
    <xdr:sp macro="" textlink="">
      <xdr:nvSpPr>
        <xdr:cNvPr id="147" name="テキスト ボックス 146"/>
        <xdr:cNvSpPr txBox="1"/>
      </xdr:nvSpPr>
      <xdr:spPr>
        <a:xfrm>
          <a:off x="1752111" y="1007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31,099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51491</xdr:rowOff>
    </xdr:from>
    <xdr:to>
      <xdr:col>1</xdr:col>
      <xdr:colOff>485775</xdr:colOff>
      <xdr:row>58</xdr:row>
      <xdr:rowOff>153091</xdr:rowOff>
    </xdr:to>
    <xdr:sp macro="" textlink="">
      <xdr:nvSpPr>
        <xdr:cNvPr id="148" name="円/楕円 147"/>
        <xdr:cNvSpPr/>
      </xdr:nvSpPr>
      <xdr:spPr>
        <a:xfrm>
          <a:off x="1079500" y="99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144218</xdr:rowOff>
    </xdr:from>
    <xdr:ext cx="534377" cy="259045"/>
    <xdr:sp macro="" textlink="">
      <xdr:nvSpPr>
        <xdr:cNvPr id="149" name="テキスト ボックス 148"/>
        <xdr:cNvSpPr txBox="1"/>
      </xdr:nvSpPr>
      <xdr:spPr>
        <a:xfrm>
          <a:off x="863111" y="100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136858</xdr:rowOff>
    </xdr:from>
    <xdr:to>
      <xdr:col>6</xdr:col>
      <xdr:colOff>511175</xdr:colOff>
      <xdr:row>79</xdr:row>
      <xdr:rowOff>27229</xdr:rowOff>
    </xdr:to>
    <xdr:cxnSp macro="">
      <xdr:nvCxnSpPr>
        <xdr:cNvPr id="180" name="直線コネクタ 179"/>
        <xdr:cNvCxnSpPr/>
      </xdr:nvCxnSpPr>
      <xdr:spPr>
        <a:xfrm>
          <a:off x="3797300" y="13509958"/>
          <a:ext cx="838200" cy="6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22720</xdr:rowOff>
    </xdr:from>
    <xdr:ext cx="469744" cy="259045"/>
    <xdr:sp macro="" textlink="">
      <xdr:nvSpPr>
        <xdr:cNvPr id="181" name="維持補修費平均値テキスト"/>
        <xdr:cNvSpPr txBox="1"/>
      </xdr:nvSpPr>
      <xdr:spPr>
        <a:xfrm>
          <a:off x="4686300" y="1322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136858</xdr:rowOff>
    </xdr:from>
    <xdr:to>
      <xdr:col>5</xdr:col>
      <xdr:colOff>358775</xdr:colOff>
      <xdr:row>79</xdr:row>
      <xdr:rowOff>11390</xdr:rowOff>
    </xdr:to>
    <xdr:cxnSp macro="">
      <xdr:nvCxnSpPr>
        <xdr:cNvPr id="183" name="直線コネクタ 182"/>
        <xdr:cNvCxnSpPr/>
      </xdr:nvCxnSpPr>
      <xdr:spPr>
        <a:xfrm flipV="1">
          <a:off x="2908300" y="13509958"/>
          <a:ext cx="889000" cy="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154711</xdr:rowOff>
    </xdr:from>
    <xdr:ext cx="469744" cy="259045"/>
    <xdr:sp macro="" textlink="">
      <xdr:nvSpPr>
        <xdr:cNvPr id="185" name="テキスト ボックス 184"/>
        <xdr:cNvSpPr txBox="1"/>
      </xdr:nvSpPr>
      <xdr:spPr>
        <a:xfrm>
          <a:off x="3562427" y="1318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3194</xdr:rowOff>
    </xdr:from>
    <xdr:to>
      <xdr:col>4</xdr:col>
      <xdr:colOff>155575</xdr:colOff>
      <xdr:row>79</xdr:row>
      <xdr:rowOff>11390</xdr:rowOff>
    </xdr:to>
    <xdr:cxnSp macro="">
      <xdr:nvCxnSpPr>
        <xdr:cNvPr id="186" name="直線コネクタ 185"/>
        <xdr:cNvCxnSpPr/>
      </xdr:nvCxnSpPr>
      <xdr:spPr>
        <a:xfrm>
          <a:off x="2019300" y="13547744"/>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17355</xdr:rowOff>
    </xdr:from>
    <xdr:ext cx="469744" cy="259045"/>
    <xdr:sp macro="" textlink="">
      <xdr:nvSpPr>
        <xdr:cNvPr id="188" name="テキスト ボックス 187"/>
        <xdr:cNvSpPr txBox="1"/>
      </xdr:nvSpPr>
      <xdr:spPr>
        <a:xfrm>
          <a:off x="2673427"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3194</xdr:rowOff>
    </xdr:from>
    <xdr:to>
      <xdr:col>2</xdr:col>
      <xdr:colOff>638175</xdr:colOff>
      <xdr:row>79</xdr:row>
      <xdr:rowOff>15277</xdr:rowOff>
    </xdr:to>
    <xdr:cxnSp macro="">
      <xdr:nvCxnSpPr>
        <xdr:cNvPr id="189" name="直線コネクタ 188"/>
        <xdr:cNvCxnSpPr/>
      </xdr:nvCxnSpPr>
      <xdr:spPr>
        <a:xfrm flipV="1">
          <a:off x="1130300" y="13547744"/>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23592</xdr:rowOff>
    </xdr:from>
    <xdr:ext cx="469744" cy="259045"/>
    <xdr:sp macro="" textlink="">
      <xdr:nvSpPr>
        <xdr:cNvPr id="191" name="テキスト ボックス 190"/>
        <xdr:cNvSpPr txBox="1"/>
      </xdr:nvSpPr>
      <xdr:spPr>
        <a:xfrm>
          <a:off x="1784427" y="1322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20652</xdr:rowOff>
    </xdr:from>
    <xdr:ext cx="469744" cy="259045"/>
    <xdr:sp macro="" textlink="">
      <xdr:nvSpPr>
        <xdr:cNvPr id="193" name="テキスト ボックス 192"/>
        <xdr:cNvSpPr txBox="1"/>
      </xdr:nvSpPr>
      <xdr:spPr>
        <a:xfrm>
          <a:off x="895427" y="1322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147879</xdr:rowOff>
    </xdr:from>
    <xdr:to>
      <xdr:col>6</xdr:col>
      <xdr:colOff>561975</xdr:colOff>
      <xdr:row>79</xdr:row>
      <xdr:rowOff>78029</xdr:rowOff>
    </xdr:to>
    <xdr:sp macro="" textlink="">
      <xdr:nvSpPr>
        <xdr:cNvPr id="199" name="円/楕円 198"/>
        <xdr:cNvSpPr/>
      </xdr:nvSpPr>
      <xdr:spPr>
        <a:xfrm>
          <a:off x="45847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62806</xdr:rowOff>
    </xdr:from>
    <xdr:ext cx="469744" cy="259045"/>
    <xdr:sp macro="" textlink="">
      <xdr:nvSpPr>
        <xdr:cNvPr id="200" name="維持補修費該当値テキスト"/>
        <xdr:cNvSpPr txBox="1"/>
      </xdr:nvSpPr>
      <xdr:spPr>
        <a:xfrm>
          <a:off x="4686300" y="1343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86058</xdr:rowOff>
    </xdr:from>
    <xdr:to>
      <xdr:col>5</xdr:col>
      <xdr:colOff>409575</xdr:colOff>
      <xdr:row>79</xdr:row>
      <xdr:rowOff>16208</xdr:rowOff>
    </xdr:to>
    <xdr:sp macro="" textlink="">
      <xdr:nvSpPr>
        <xdr:cNvPr id="201" name="円/楕円 200"/>
        <xdr:cNvSpPr/>
      </xdr:nvSpPr>
      <xdr:spPr>
        <a:xfrm>
          <a:off x="3746500" y="1345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7335</xdr:rowOff>
    </xdr:from>
    <xdr:ext cx="469744" cy="259045"/>
    <xdr:sp macro="" textlink="">
      <xdr:nvSpPr>
        <xdr:cNvPr id="202" name="テキスト ボックス 201"/>
        <xdr:cNvSpPr txBox="1"/>
      </xdr:nvSpPr>
      <xdr:spPr>
        <a:xfrm>
          <a:off x="3562427" y="1355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132040</xdr:rowOff>
    </xdr:from>
    <xdr:to>
      <xdr:col>4</xdr:col>
      <xdr:colOff>206375</xdr:colOff>
      <xdr:row>79</xdr:row>
      <xdr:rowOff>62190</xdr:rowOff>
    </xdr:to>
    <xdr:sp macro="" textlink="">
      <xdr:nvSpPr>
        <xdr:cNvPr id="203" name="円/楕円 202"/>
        <xdr:cNvSpPr/>
      </xdr:nvSpPr>
      <xdr:spPr>
        <a:xfrm>
          <a:off x="2857500" y="13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53317</xdr:rowOff>
    </xdr:from>
    <xdr:ext cx="469744" cy="259045"/>
    <xdr:sp macro="" textlink="">
      <xdr:nvSpPr>
        <xdr:cNvPr id="204" name="テキスト ボックス 203"/>
        <xdr:cNvSpPr txBox="1"/>
      </xdr:nvSpPr>
      <xdr:spPr>
        <a:xfrm>
          <a:off x="2673427" y="1359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123844</xdr:rowOff>
    </xdr:from>
    <xdr:to>
      <xdr:col>3</xdr:col>
      <xdr:colOff>3175</xdr:colOff>
      <xdr:row>79</xdr:row>
      <xdr:rowOff>53994</xdr:rowOff>
    </xdr:to>
    <xdr:sp macro="" textlink="">
      <xdr:nvSpPr>
        <xdr:cNvPr id="205" name="円/楕円 204"/>
        <xdr:cNvSpPr/>
      </xdr:nvSpPr>
      <xdr:spPr>
        <a:xfrm>
          <a:off x="1968500" y="1349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45121</xdr:rowOff>
    </xdr:from>
    <xdr:ext cx="469744" cy="259045"/>
    <xdr:sp macro="" textlink="">
      <xdr:nvSpPr>
        <xdr:cNvPr id="206" name="テキスト ボックス 205"/>
        <xdr:cNvSpPr txBox="1"/>
      </xdr:nvSpPr>
      <xdr:spPr>
        <a:xfrm>
          <a:off x="1784427" y="1358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135927</xdr:rowOff>
    </xdr:from>
    <xdr:to>
      <xdr:col>1</xdr:col>
      <xdr:colOff>485775</xdr:colOff>
      <xdr:row>79</xdr:row>
      <xdr:rowOff>66077</xdr:rowOff>
    </xdr:to>
    <xdr:sp macro="" textlink="">
      <xdr:nvSpPr>
        <xdr:cNvPr id="207" name="円/楕円 206"/>
        <xdr:cNvSpPr/>
      </xdr:nvSpPr>
      <xdr:spPr>
        <a:xfrm>
          <a:off x="1079500" y="1350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57204</xdr:rowOff>
    </xdr:from>
    <xdr:ext cx="469744" cy="259045"/>
    <xdr:sp macro="" textlink="">
      <xdr:nvSpPr>
        <xdr:cNvPr id="208" name="テキスト ボックス 207"/>
        <xdr:cNvSpPr txBox="1"/>
      </xdr:nvSpPr>
      <xdr:spPr>
        <a:xfrm>
          <a:off x="895427" y="1360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157139</xdr:rowOff>
    </xdr:from>
    <xdr:to>
      <xdr:col>6</xdr:col>
      <xdr:colOff>511175</xdr:colOff>
      <xdr:row>95</xdr:row>
      <xdr:rowOff>54563</xdr:rowOff>
    </xdr:to>
    <xdr:cxnSp macro="">
      <xdr:nvCxnSpPr>
        <xdr:cNvPr id="240" name="直線コネクタ 239"/>
        <xdr:cNvCxnSpPr/>
      </xdr:nvCxnSpPr>
      <xdr:spPr>
        <a:xfrm flipV="1">
          <a:off x="3797300" y="16273439"/>
          <a:ext cx="838200" cy="6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159501</xdr:rowOff>
    </xdr:from>
    <xdr:ext cx="534377" cy="259045"/>
    <xdr:sp macro="" textlink="">
      <xdr:nvSpPr>
        <xdr:cNvPr id="241" name="扶助費平均値テキスト"/>
        <xdr:cNvSpPr txBox="1"/>
      </xdr:nvSpPr>
      <xdr:spPr>
        <a:xfrm>
          <a:off x="4686300" y="16447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54563</xdr:rowOff>
    </xdr:from>
    <xdr:to>
      <xdr:col>5</xdr:col>
      <xdr:colOff>358775</xdr:colOff>
      <xdr:row>95</xdr:row>
      <xdr:rowOff>132564</xdr:rowOff>
    </xdr:to>
    <xdr:cxnSp macro="">
      <xdr:nvCxnSpPr>
        <xdr:cNvPr id="243" name="直線コネクタ 242"/>
        <xdr:cNvCxnSpPr/>
      </xdr:nvCxnSpPr>
      <xdr:spPr>
        <a:xfrm flipV="1">
          <a:off x="2908300" y="16342313"/>
          <a:ext cx="889000" cy="7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32253</xdr:rowOff>
    </xdr:from>
    <xdr:ext cx="534377" cy="259045"/>
    <xdr:sp macro="" textlink="">
      <xdr:nvSpPr>
        <xdr:cNvPr id="245" name="テキスト ボックス 244"/>
        <xdr:cNvSpPr txBox="1"/>
      </xdr:nvSpPr>
      <xdr:spPr>
        <a:xfrm>
          <a:off x="3530111" y="1666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132564</xdr:rowOff>
    </xdr:from>
    <xdr:to>
      <xdr:col>4</xdr:col>
      <xdr:colOff>155575</xdr:colOff>
      <xdr:row>96</xdr:row>
      <xdr:rowOff>64508</xdr:rowOff>
    </xdr:to>
    <xdr:cxnSp macro="">
      <xdr:nvCxnSpPr>
        <xdr:cNvPr id="246" name="直線コネクタ 245"/>
        <xdr:cNvCxnSpPr/>
      </xdr:nvCxnSpPr>
      <xdr:spPr>
        <a:xfrm flipV="1">
          <a:off x="2019300" y="16420314"/>
          <a:ext cx="889000" cy="10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130714</xdr:rowOff>
    </xdr:from>
    <xdr:ext cx="534377" cy="259045"/>
    <xdr:sp macro="" textlink="">
      <xdr:nvSpPr>
        <xdr:cNvPr id="248" name="テキスト ボックス 247"/>
        <xdr:cNvSpPr txBox="1"/>
      </xdr:nvSpPr>
      <xdr:spPr>
        <a:xfrm>
          <a:off x="2641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64508</xdr:rowOff>
    </xdr:from>
    <xdr:to>
      <xdr:col>2</xdr:col>
      <xdr:colOff>638175</xdr:colOff>
      <xdr:row>96</xdr:row>
      <xdr:rowOff>70385</xdr:rowOff>
    </xdr:to>
    <xdr:cxnSp macro="">
      <xdr:nvCxnSpPr>
        <xdr:cNvPr id="249" name="直線コネクタ 248"/>
        <xdr:cNvCxnSpPr/>
      </xdr:nvCxnSpPr>
      <xdr:spPr>
        <a:xfrm flipV="1">
          <a:off x="1130300" y="16523708"/>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59293</xdr:rowOff>
    </xdr:from>
    <xdr:ext cx="534377" cy="259045"/>
    <xdr:sp macro="" textlink="">
      <xdr:nvSpPr>
        <xdr:cNvPr id="251" name="テキスト ボックス 250"/>
        <xdr:cNvSpPr txBox="1"/>
      </xdr:nvSpPr>
      <xdr:spPr>
        <a:xfrm>
          <a:off x="1752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83656</xdr:rowOff>
    </xdr:from>
    <xdr:ext cx="534377" cy="259045"/>
    <xdr:sp macro="" textlink="">
      <xdr:nvSpPr>
        <xdr:cNvPr id="253" name="テキスト ボックス 252"/>
        <xdr:cNvSpPr txBox="1"/>
      </xdr:nvSpPr>
      <xdr:spPr>
        <a:xfrm>
          <a:off x="863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106339</xdr:rowOff>
    </xdr:from>
    <xdr:to>
      <xdr:col>6</xdr:col>
      <xdr:colOff>561975</xdr:colOff>
      <xdr:row>95</xdr:row>
      <xdr:rowOff>36489</xdr:rowOff>
    </xdr:to>
    <xdr:sp macro="" textlink="">
      <xdr:nvSpPr>
        <xdr:cNvPr id="259" name="円/楕円 258"/>
        <xdr:cNvSpPr/>
      </xdr:nvSpPr>
      <xdr:spPr>
        <a:xfrm>
          <a:off x="4584700" y="162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129216</xdr:rowOff>
    </xdr:from>
    <xdr:ext cx="599010" cy="259045"/>
    <xdr:sp macro="" textlink="">
      <xdr:nvSpPr>
        <xdr:cNvPr id="260" name="扶助費該当値テキスト"/>
        <xdr:cNvSpPr txBox="1"/>
      </xdr:nvSpPr>
      <xdr:spPr>
        <a:xfrm>
          <a:off x="4686300" y="1607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108,932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3763</xdr:rowOff>
    </xdr:from>
    <xdr:to>
      <xdr:col>5</xdr:col>
      <xdr:colOff>409575</xdr:colOff>
      <xdr:row>95</xdr:row>
      <xdr:rowOff>105363</xdr:rowOff>
    </xdr:to>
    <xdr:sp macro="" textlink="">
      <xdr:nvSpPr>
        <xdr:cNvPr id="261" name="円/楕円 260"/>
        <xdr:cNvSpPr/>
      </xdr:nvSpPr>
      <xdr:spPr>
        <a:xfrm>
          <a:off x="3746500" y="1629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121890</xdr:rowOff>
    </xdr:from>
    <xdr:ext cx="599010" cy="259045"/>
    <xdr:sp macro="" textlink="">
      <xdr:nvSpPr>
        <xdr:cNvPr id="262" name="テキスト ボックス 261"/>
        <xdr:cNvSpPr txBox="1"/>
      </xdr:nvSpPr>
      <xdr:spPr>
        <a:xfrm>
          <a:off x="3497794" y="1606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81764</xdr:rowOff>
    </xdr:from>
    <xdr:to>
      <xdr:col>4</xdr:col>
      <xdr:colOff>206375</xdr:colOff>
      <xdr:row>96</xdr:row>
      <xdr:rowOff>11914</xdr:rowOff>
    </xdr:to>
    <xdr:sp macro="" textlink="">
      <xdr:nvSpPr>
        <xdr:cNvPr id="263" name="円/楕円 262"/>
        <xdr:cNvSpPr/>
      </xdr:nvSpPr>
      <xdr:spPr>
        <a:xfrm>
          <a:off x="2857500" y="163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28441</xdr:rowOff>
    </xdr:from>
    <xdr:ext cx="534377" cy="259045"/>
    <xdr:sp macro="" textlink="">
      <xdr:nvSpPr>
        <xdr:cNvPr id="264" name="テキスト ボックス 263"/>
        <xdr:cNvSpPr txBox="1"/>
      </xdr:nvSpPr>
      <xdr:spPr>
        <a:xfrm>
          <a:off x="2641111" y="1614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99,937</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13708</xdr:rowOff>
    </xdr:from>
    <xdr:to>
      <xdr:col>3</xdr:col>
      <xdr:colOff>3175</xdr:colOff>
      <xdr:row>96</xdr:row>
      <xdr:rowOff>115308</xdr:rowOff>
    </xdr:to>
    <xdr:sp macro="" textlink="">
      <xdr:nvSpPr>
        <xdr:cNvPr id="265" name="円/楕円 264"/>
        <xdr:cNvSpPr/>
      </xdr:nvSpPr>
      <xdr:spPr>
        <a:xfrm>
          <a:off x="1968500" y="1647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131835</xdr:rowOff>
    </xdr:from>
    <xdr:ext cx="534377" cy="259045"/>
    <xdr:sp macro="" textlink="">
      <xdr:nvSpPr>
        <xdr:cNvPr id="266" name="テキスト ボックス 265"/>
        <xdr:cNvSpPr txBox="1"/>
      </xdr:nvSpPr>
      <xdr:spPr>
        <a:xfrm>
          <a:off x="1752111" y="1624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19585</xdr:rowOff>
    </xdr:from>
    <xdr:to>
      <xdr:col>1</xdr:col>
      <xdr:colOff>485775</xdr:colOff>
      <xdr:row>96</xdr:row>
      <xdr:rowOff>121185</xdr:rowOff>
    </xdr:to>
    <xdr:sp macro="" textlink="">
      <xdr:nvSpPr>
        <xdr:cNvPr id="267" name="円/楕円 266"/>
        <xdr:cNvSpPr/>
      </xdr:nvSpPr>
      <xdr:spPr>
        <a:xfrm>
          <a:off x="1079500" y="164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137712</xdr:rowOff>
    </xdr:from>
    <xdr:ext cx="534377" cy="259045"/>
    <xdr:sp macro="" textlink="">
      <xdr:nvSpPr>
        <xdr:cNvPr id="268" name="テキスト ボックス 267"/>
        <xdr:cNvSpPr txBox="1"/>
      </xdr:nvSpPr>
      <xdr:spPr>
        <a:xfrm>
          <a:off x="863111" y="1625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136538</xdr:rowOff>
    </xdr:from>
    <xdr:to>
      <xdr:col>15</xdr:col>
      <xdr:colOff>180975</xdr:colOff>
      <xdr:row>36</xdr:row>
      <xdr:rowOff>148107</xdr:rowOff>
    </xdr:to>
    <xdr:cxnSp macro="">
      <xdr:nvCxnSpPr>
        <xdr:cNvPr id="297" name="直線コネクタ 296"/>
        <xdr:cNvCxnSpPr/>
      </xdr:nvCxnSpPr>
      <xdr:spPr>
        <a:xfrm flipV="1">
          <a:off x="9639300" y="6308738"/>
          <a:ext cx="838200" cy="1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148107</xdr:rowOff>
    </xdr:from>
    <xdr:to>
      <xdr:col>14</xdr:col>
      <xdr:colOff>28575</xdr:colOff>
      <xdr:row>36</xdr:row>
      <xdr:rowOff>149746</xdr:rowOff>
    </xdr:to>
    <xdr:cxnSp macro="">
      <xdr:nvCxnSpPr>
        <xdr:cNvPr id="300" name="直線コネクタ 299"/>
        <xdr:cNvCxnSpPr/>
      </xdr:nvCxnSpPr>
      <xdr:spPr>
        <a:xfrm flipV="1">
          <a:off x="8750300" y="6320307"/>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149746</xdr:rowOff>
    </xdr:from>
    <xdr:to>
      <xdr:col>12</xdr:col>
      <xdr:colOff>511175</xdr:colOff>
      <xdr:row>36</xdr:row>
      <xdr:rowOff>169189</xdr:rowOff>
    </xdr:to>
    <xdr:cxnSp macro="">
      <xdr:nvCxnSpPr>
        <xdr:cNvPr id="303" name="直線コネクタ 302"/>
        <xdr:cNvCxnSpPr/>
      </xdr:nvCxnSpPr>
      <xdr:spPr>
        <a:xfrm flipV="1">
          <a:off x="7861300" y="6321946"/>
          <a:ext cx="889000" cy="19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169189</xdr:rowOff>
    </xdr:from>
    <xdr:to>
      <xdr:col>11</xdr:col>
      <xdr:colOff>307975</xdr:colOff>
      <xdr:row>37</xdr:row>
      <xdr:rowOff>15367</xdr:rowOff>
    </xdr:to>
    <xdr:cxnSp macro="">
      <xdr:nvCxnSpPr>
        <xdr:cNvPr id="306" name="直線コネクタ 305"/>
        <xdr:cNvCxnSpPr/>
      </xdr:nvCxnSpPr>
      <xdr:spPr>
        <a:xfrm flipV="1">
          <a:off x="6972300" y="6341389"/>
          <a:ext cx="889000" cy="1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10" name="テキスト ボックス 309"/>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85738</xdr:rowOff>
    </xdr:from>
    <xdr:to>
      <xdr:col>15</xdr:col>
      <xdr:colOff>231775</xdr:colOff>
      <xdr:row>37</xdr:row>
      <xdr:rowOff>15888</xdr:rowOff>
    </xdr:to>
    <xdr:sp macro="" textlink="">
      <xdr:nvSpPr>
        <xdr:cNvPr id="316" name="円/楕円 315"/>
        <xdr:cNvSpPr/>
      </xdr:nvSpPr>
      <xdr:spPr>
        <a:xfrm>
          <a:off x="10426700" y="625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64165</xdr:rowOff>
    </xdr:from>
    <xdr:ext cx="534377" cy="259045"/>
    <xdr:sp macro="" textlink="">
      <xdr:nvSpPr>
        <xdr:cNvPr id="317" name="補助費等該当値テキスト"/>
        <xdr:cNvSpPr txBox="1"/>
      </xdr:nvSpPr>
      <xdr:spPr>
        <a:xfrm>
          <a:off x="10528300" y="62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97307</xdr:rowOff>
    </xdr:from>
    <xdr:to>
      <xdr:col>14</xdr:col>
      <xdr:colOff>79375</xdr:colOff>
      <xdr:row>37</xdr:row>
      <xdr:rowOff>27457</xdr:rowOff>
    </xdr:to>
    <xdr:sp macro="" textlink="">
      <xdr:nvSpPr>
        <xdr:cNvPr id="318" name="円/楕円 317"/>
        <xdr:cNvSpPr/>
      </xdr:nvSpPr>
      <xdr:spPr>
        <a:xfrm>
          <a:off x="9588500" y="62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18584</xdr:rowOff>
    </xdr:from>
    <xdr:ext cx="534377" cy="259045"/>
    <xdr:sp macro="" textlink="">
      <xdr:nvSpPr>
        <xdr:cNvPr id="319" name="テキスト ボックス 318"/>
        <xdr:cNvSpPr txBox="1"/>
      </xdr:nvSpPr>
      <xdr:spPr>
        <a:xfrm>
          <a:off x="9372111" y="63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32,338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98946</xdr:rowOff>
    </xdr:from>
    <xdr:to>
      <xdr:col>12</xdr:col>
      <xdr:colOff>561975</xdr:colOff>
      <xdr:row>37</xdr:row>
      <xdr:rowOff>29096</xdr:rowOff>
    </xdr:to>
    <xdr:sp macro="" textlink="">
      <xdr:nvSpPr>
        <xdr:cNvPr id="320" name="円/楕円 319"/>
        <xdr:cNvSpPr/>
      </xdr:nvSpPr>
      <xdr:spPr>
        <a:xfrm>
          <a:off x="8699500" y="627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20223</xdr:rowOff>
    </xdr:from>
    <xdr:ext cx="534377" cy="259045"/>
    <xdr:sp macro="" textlink="">
      <xdr:nvSpPr>
        <xdr:cNvPr id="321" name="テキスト ボックス 320"/>
        <xdr:cNvSpPr txBox="1"/>
      </xdr:nvSpPr>
      <xdr:spPr>
        <a:xfrm>
          <a:off x="8483111" y="636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118389</xdr:rowOff>
    </xdr:from>
    <xdr:to>
      <xdr:col>11</xdr:col>
      <xdr:colOff>358775</xdr:colOff>
      <xdr:row>37</xdr:row>
      <xdr:rowOff>48539</xdr:rowOff>
    </xdr:to>
    <xdr:sp macro="" textlink="">
      <xdr:nvSpPr>
        <xdr:cNvPr id="322" name="円/楕円 321"/>
        <xdr:cNvSpPr/>
      </xdr:nvSpPr>
      <xdr:spPr>
        <a:xfrm>
          <a:off x="7810500" y="62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39666</xdr:rowOff>
    </xdr:from>
    <xdr:ext cx="534377" cy="259045"/>
    <xdr:sp macro="" textlink="">
      <xdr:nvSpPr>
        <xdr:cNvPr id="323" name="テキスト ボックス 322"/>
        <xdr:cNvSpPr txBox="1"/>
      </xdr:nvSpPr>
      <xdr:spPr>
        <a:xfrm>
          <a:off x="7594111" y="63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30,678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136017</xdr:rowOff>
    </xdr:from>
    <xdr:to>
      <xdr:col>10</xdr:col>
      <xdr:colOff>155575</xdr:colOff>
      <xdr:row>37</xdr:row>
      <xdr:rowOff>66167</xdr:rowOff>
    </xdr:to>
    <xdr:sp macro="" textlink="">
      <xdr:nvSpPr>
        <xdr:cNvPr id="324" name="円/楕円 323"/>
        <xdr:cNvSpPr/>
      </xdr:nvSpPr>
      <xdr:spPr>
        <a:xfrm>
          <a:off x="6921500" y="630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57294</xdr:rowOff>
    </xdr:from>
    <xdr:ext cx="534377" cy="259045"/>
    <xdr:sp macro="" textlink="">
      <xdr:nvSpPr>
        <xdr:cNvPr id="325" name="テキスト ボックス 324"/>
        <xdr:cNvSpPr txBox="1"/>
      </xdr:nvSpPr>
      <xdr:spPr>
        <a:xfrm>
          <a:off x="6705111" y="64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24409</xdr:rowOff>
    </xdr:from>
    <xdr:to>
      <xdr:col>15</xdr:col>
      <xdr:colOff>180975</xdr:colOff>
      <xdr:row>57</xdr:row>
      <xdr:rowOff>76988</xdr:rowOff>
    </xdr:to>
    <xdr:cxnSp macro="">
      <xdr:nvCxnSpPr>
        <xdr:cNvPr id="354" name="直線コネクタ 353"/>
        <xdr:cNvCxnSpPr/>
      </xdr:nvCxnSpPr>
      <xdr:spPr>
        <a:xfrm flipV="1">
          <a:off x="9639300" y="9797059"/>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17906</xdr:rowOff>
    </xdr:from>
    <xdr:ext cx="534377" cy="259045"/>
    <xdr:sp macro="" textlink="">
      <xdr:nvSpPr>
        <xdr:cNvPr id="355" name="普通建設事業費平均値テキスト"/>
        <xdr:cNvSpPr txBox="1"/>
      </xdr:nvSpPr>
      <xdr:spPr>
        <a:xfrm>
          <a:off x="10528300" y="9447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87175</xdr:rowOff>
    </xdr:from>
    <xdr:to>
      <xdr:col>14</xdr:col>
      <xdr:colOff>28575</xdr:colOff>
      <xdr:row>57</xdr:row>
      <xdr:rowOff>76988</xdr:rowOff>
    </xdr:to>
    <xdr:cxnSp macro="">
      <xdr:nvCxnSpPr>
        <xdr:cNvPr id="357" name="直線コネクタ 356"/>
        <xdr:cNvCxnSpPr/>
      </xdr:nvCxnSpPr>
      <xdr:spPr>
        <a:xfrm>
          <a:off x="8750300" y="9688375"/>
          <a:ext cx="889000" cy="16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87175</xdr:rowOff>
    </xdr:from>
    <xdr:to>
      <xdr:col>12</xdr:col>
      <xdr:colOff>511175</xdr:colOff>
      <xdr:row>57</xdr:row>
      <xdr:rowOff>12964</xdr:rowOff>
    </xdr:to>
    <xdr:cxnSp macro="">
      <xdr:nvCxnSpPr>
        <xdr:cNvPr id="360" name="直線コネクタ 359"/>
        <xdr:cNvCxnSpPr/>
      </xdr:nvCxnSpPr>
      <xdr:spPr>
        <a:xfrm flipV="1">
          <a:off x="7861300" y="9688375"/>
          <a:ext cx="889000" cy="9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12964</xdr:rowOff>
    </xdr:from>
    <xdr:to>
      <xdr:col>11</xdr:col>
      <xdr:colOff>307975</xdr:colOff>
      <xdr:row>58</xdr:row>
      <xdr:rowOff>4727</xdr:rowOff>
    </xdr:to>
    <xdr:cxnSp macro="">
      <xdr:nvCxnSpPr>
        <xdr:cNvPr id="363" name="直線コネクタ 362"/>
        <xdr:cNvCxnSpPr/>
      </xdr:nvCxnSpPr>
      <xdr:spPr>
        <a:xfrm flipV="1">
          <a:off x="6972300" y="9785614"/>
          <a:ext cx="889000" cy="16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66971</xdr:rowOff>
    </xdr:from>
    <xdr:ext cx="534377" cy="259045"/>
    <xdr:sp macro="" textlink="">
      <xdr:nvSpPr>
        <xdr:cNvPr id="367" name="テキスト ボックス 366"/>
        <xdr:cNvSpPr txBox="1"/>
      </xdr:nvSpPr>
      <xdr:spPr>
        <a:xfrm>
          <a:off x="6705111" y="949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145059</xdr:rowOff>
    </xdr:from>
    <xdr:to>
      <xdr:col>15</xdr:col>
      <xdr:colOff>231775</xdr:colOff>
      <xdr:row>57</xdr:row>
      <xdr:rowOff>75209</xdr:rowOff>
    </xdr:to>
    <xdr:sp macro="" textlink="">
      <xdr:nvSpPr>
        <xdr:cNvPr id="373" name="円/楕円 372"/>
        <xdr:cNvSpPr/>
      </xdr:nvSpPr>
      <xdr:spPr>
        <a:xfrm>
          <a:off x="10426700" y="97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123486</xdr:rowOff>
    </xdr:from>
    <xdr:ext cx="534377" cy="259045"/>
    <xdr:sp macro="" textlink="">
      <xdr:nvSpPr>
        <xdr:cNvPr id="374" name="普通建設事業費該当値テキスト"/>
        <xdr:cNvSpPr txBox="1"/>
      </xdr:nvSpPr>
      <xdr:spPr>
        <a:xfrm>
          <a:off x="10528300" y="97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47,630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26188</xdr:rowOff>
    </xdr:from>
    <xdr:to>
      <xdr:col>14</xdr:col>
      <xdr:colOff>79375</xdr:colOff>
      <xdr:row>57</xdr:row>
      <xdr:rowOff>127788</xdr:rowOff>
    </xdr:to>
    <xdr:sp macro="" textlink="">
      <xdr:nvSpPr>
        <xdr:cNvPr id="375" name="円/楕円 374"/>
        <xdr:cNvSpPr/>
      </xdr:nvSpPr>
      <xdr:spPr>
        <a:xfrm>
          <a:off x="9588500" y="97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118915</xdr:rowOff>
    </xdr:from>
    <xdr:ext cx="534377" cy="259045"/>
    <xdr:sp macro="" textlink="">
      <xdr:nvSpPr>
        <xdr:cNvPr id="376" name="テキスト ボックス 375"/>
        <xdr:cNvSpPr txBox="1"/>
      </xdr:nvSpPr>
      <xdr:spPr>
        <a:xfrm>
          <a:off x="9372111" y="98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36375</xdr:rowOff>
    </xdr:from>
    <xdr:to>
      <xdr:col>12</xdr:col>
      <xdr:colOff>561975</xdr:colOff>
      <xdr:row>56</xdr:row>
      <xdr:rowOff>137975</xdr:rowOff>
    </xdr:to>
    <xdr:sp macro="" textlink="">
      <xdr:nvSpPr>
        <xdr:cNvPr id="377" name="円/楕円 376"/>
        <xdr:cNvSpPr/>
      </xdr:nvSpPr>
      <xdr:spPr>
        <a:xfrm>
          <a:off x="8699500" y="963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129102</xdr:rowOff>
    </xdr:from>
    <xdr:ext cx="534377" cy="259045"/>
    <xdr:sp macro="" textlink="">
      <xdr:nvSpPr>
        <xdr:cNvPr id="378" name="テキスト ボックス 377"/>
        <xdr:cNvSpPr txBox="1"/>
      </xdr:nvSpPr>
      <xdr:spPr>
        <a:xfrm>
          <a:off x="8483111" y="973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61,893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133614</xdr:rowOff>
    </xdr:from>
    <xdr:to>
      <xdr:col>11</xdr:col>
      <xdr:colOff>358775</xdr:colOff>
      <xdr:row>57</xdr:row>
      <xdr:rowOff>63764</xdr:rowOff>
    </xdr:to>
    <xdr:sp macro="" textlink="">
      <xdr:nvSpPr>
        <xdr:cNvPr id="379" name="円/楕円 378"/>
        <xdr:cNvSpPr/>
      </xdr:nvSpPr>
      <xdr:spPr>
        <a:xfrm>
          <a:off x="7810500" y="97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54891</xdr:rowOff>
    </xdr:from>
    <xdr:ext cx="534377" cy="259045"/>
    <xdr:sp macro="" textlink="">
      <xdr:nvSpPr>
        <xdr:cNvPr id="380" name="テキスト ボックス 379"/>
        <xdr:cNvSpPr txBox="1"/>
      </xdr:nvSpPr>
      <xdr:spPr>
        <a:xfrm>
          <a:off x="7594111" y="982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125377</xdr:rowOff>
    </xdr:from>
    <xdr:to>
      <xdr:col>10</xdr:col>
      <xdr:colOff>155575</xdr:colOff>
      <xdr:row>58</xdr:row>
      <xdr:rowOff>55527</xdr:rowOff>
    </xdr:to>
    <xdr:sp macro="" textlink="">
      <xdr:nvSpPr>
        <xdr:cNvPr id="381" name="円/楕円 380"/>
        <xdr:cNvSpPr/>
      </xdr:nvSpPr>
      <xdr:spPr>
        <a:xfrm>
          <a:off x="6921500" y="989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46654</xdr:rowOff>
    </xdr:from>
    <xdr:ext cx="534377" cy="259045"/>
    <xdr:sp macro="" textlink="">
      <xdr:nvSpPr>
        <xdr:cNvPr id="382" name="テキスト ボックス 381"/>
        <xdr:cNvSpPr txBox="1"/>
      </xdr:nvSpPr>
      <xdr:spPr>
        <a:xfrm>
          <a:off x="6705111" y="999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87540</xdr:rowOff>
    </xdr:from>
    <xdr:to>
      <xdr:col>15</xdr:col>
      <xdr:colOff>180975</xdr:colOff>
      <xdr:row>78</xdr:row>
      <xdr:rowOff>48031</xdr:rowOff>
    </xdr:to>
    <xdr:cxnSp macro="">
      <xdr:nvCxnSpPr>
        <xdr:cNvPr id="411" name="直線コネクタ 410"/>
        <xdr:cNvCxnSpPr/>
      </xdr:nvCxnSpPr>
      <xdr:spPr>
        <a:xfrm>
          <a:off x="9639300" y="13289190"/>
          <a:ext cx="838200" cy="1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137075</xdr:rowOff>
    </xdr:from>
    <xdr:ext cx="534377" cy="259045"/>
    <xdr:sp macro="" textlink="">
      <xdr:nvSpPr>
        <xdr:cNvPr id="412" name="普通建設事業費 （ うち新規整備　）平均値テキスト"/>
        <xdr:cNvSpPr txBox="1"/>
      </xdr:nvSpPr>
      <xdr:spPr>
        <a:xfrm>
          <a:off x="10528300" y="12995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61385</xdr:rowOff>
    </xdr:from>
    <xdr:to>
      <xdr:col>14</xdr:col>
      <xdr:colOff>28575</xdr:colOff>
      <xdr:row>77</xdr:row>
      <xdr:rowOff>87540</xdr:rowOff>
    </xdr:to>
    <xdr:cxnSp macro="">
      <xdr:nvCxnSpPr>
        <xdr:cNvPr id="414" name="直線コネクタ 413"/>
        <xdr:cNvCxnSpPr/>
      </xdr:nvCxnSpPr>
      <xdr:spPr>
        <a:xfrm>
          <a:off x="8750300" y="12920135"/>
          <a:ext cx="889000" cy="36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66755</xdr:rowOff>
    </xdr:from>
    <xdr:ext cx="534377" cy="259045"/>
    <xdr:sp macro="" textlink="">
      <xdr:nvSpPr>
        <xdr:cNvPr id="418" name="テキスト ボックス 417"/>
        <xdr:cNvSpPr txBox="1"/>
      </xdr:nvSpPr>
      <xdr:spPr>
        <a:xfrm>
          <a:off x="8483111" y="1309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168681</xdr:rowOff>
    </xdr:from>
    <xdr:to>
      <xdr:col>15</xdr:col>
      <xdr:colOff>231775</xdr:colOff>
      <xdr:row>78</xdr:row>
      <xdr:rowOff>98831</xdr:rowOff>
    </xdr:to>
    <xdr:sp macro="" textlink="">
      <xdr:nvSpPr>
        <xdr:cNvPr id="424" name="円/楕円 423"/>
        <xdr:cNvSpPr/>
      </xdr:nvSpPr>
      <xdr:spPr>
        <a:xfrm>
          <a:off x="10426700" y="1337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147108</xdr:rowOff>
    </xdr:from>
    <xdr:ext cx="469744" cy="259045"/>
    <xdr:sp macro="" textlink="">
      <xdr:nvSpPr>
        <xdr:cNvPr id="425" name="普通建設事業費 （ うち新規整備　）該当値テキスト"/>
        <xdr:cNvSpPr txBox="1"/>
      </xdr:nvSpPr>
      <xdr:spPr>
        <a:xfrm>
          <a:off x="10528300" y="1334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36740</xdr:rowOff>
    </xdr:from>
    <xdr:to>
      <xdr:col>14</xdr:col>
      <xdr:colOff>79375</xdr:colOff>
      <xdr:row>77</xdr:row>
      <xdr:rowOff>138340</xdr:rowOff>
    </xdr:to>
    <xdr:sp macro="" textlink="">
      <xdr:nvSpPr>
        <xdr:cNvPr id="426" name="円/楕円 425"/>
        <xdr:cNvSpPr/>
      </xdr:nvSpPr>
      <xdr:spPr>
        <a:xfrm>
          <a:off x="9588500" y="132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129467</xdr:rowOff>
    </xdr:from>
    <xdr:ext cx="534377" cy="259045"/>
    <xdr:sp macro="" textlink="">
      <xdr:nvSpPr>
        <xdr:cNvPr id="427" name="テキスト ボックス 426"/>
        <xdr:cNvSpPr txBox="1"/>
      </xdr:nvSpPr>
      <xdr:spPr>
        <a:xfrm>
          <a:off x="9372111" y="1333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10585</xdr:rowOff>
    </xdr:from>
    <xdr:to>
      <xdr:col>12</xdr:col>
      <xdr:colOff>561975</xdr:colOff>
      <xdr:row>75</xdr:row>
      <xdr:rowOff>112185</xdr:rowOff>
    </xdr:to>
    <xdr:sp macro="" textlink="">
      <xdr:nvSpPr>
        <xdr:cNvPr id="428" name="円/楕円 427"/>
        <xdr:cNvSpPr/>
      </xdr:nvSpPr>
      <xdr:spPr>
        <a:xfrm>
          <a:off x="8699500" y="128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128712</xdr:rowOff>
    </xdr:from>
    <xdr:ext cx="534377" cy="259045"/>
    <xdr:sp macro="" textlink="">
      <xdr:nvSpPr>
        <xdr:cNvPr id="429" name="テキスト ボックス 428"/>
        <xdr:cNvSpPr txBox="1"/>
      </xdr:nvSpPr>
      <xdr:spPr>
        <a:xfrm>
          <a:off x="8483111" y="126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76315</xdr:rowOff>
    </xdr:from>
    <xdr:to>
      <xdr:col>15</xdr:col>
      <xdr:colOff>180975</xdr:colOff>
      <xdr:row>97</xdr:row>
      <xdr:rowOff>162573</xdr:rowOff>
    </xdr:to>
    <xdr:cxnSp macro="">
      <xdr:nvCxnSpPr>
        <xdr:cNvPr id="458" name="直線コネクタ 457"/>
        <xdr:cNvCxnSpPr/>
      </xdr:nvCxnSpPr>
      <xdr:spPr>
        <a:xfrm flipV="1">
          <a:off x="9639300" y="16535515"/>
          <a:ext cx="8382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133922</xdr:rowOff>
    </xdr:from>
    <xdr:to>
      <xdr:col>14</xdr:col>
      <xdr:colOff>28575</xdr:colOff>
      <xdr:row>97</xdr:row>
      <xdr:rowOff>162573</xdr:rowOff>
    </xdr:to>
    <xdr:cxnSp macro="">
      <xdr:nvCxnSpPr>
        <xdr:cNvPr id="461" name="直線コネクタ 460"/>
        <xdr:cNvCxnSpPr/>
      </xdr:nvCxnSpPr>
      <xdr:spPr>
        <a:xfrm>
          <a:off x="8750300" y="16764572"/>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25515</xdr:rowOff>
    </xdr:from>
    <xdr:to>
      <xdr:col>15</xdr:col>
      <xdr:colOff>231775</xdr:colOff>
      <xdr:row>96</xdr:row>
      <xdr:rowOff>127115</xdr:rowOff>
    </xdr:to>
    <xdr:sp macro="" textlink="">
      <xdr:nvSpPr>
        <xdr:cNvPr id="471" name="円/楕円 470"/>
        <xdr:cNvSpPr/>
      </xdr:nvSpPr>
      <xdr:spPr>
        <a:xfrm>
          <a:off x="10426700" y="164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48392</xdr:rowOff>
    </xdr:from>
    <xdr:ext cx="534377" cy="259045"/>
    <xdr:sp macro="" textlink="">
      <xdr:nvSpPr>
        <xdr:cNvPr id="472" name="普通建設事業費 （ うち更新整備　）該当値テキスト"/>
        <xdr:cNvSpPr txBox="1"/>
      </xdr:nvSpPr>
      <xdr:spPr>
        <a:xfrm>
          <a:off x="10528300" y="163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111773</xdr:rowOff>
    </xdr:from>
    <xdr:to>
      <xdr:col>14</xdr:col>
      <xdr:colOff>79375</xdr:colOff>
      <xdr:row>98</xdr:row>
      <xdr:rowOff>41923</xdr:rowOff>
    </xdr:to>
    <xdr:sp macro="" textlink="">
      <xdr:nvSpPr>
        <xdr:cNvPr id="473" name="円/楕円 472"/>
        <xdr:cNvSpPr/>
      </xdr:nvSpPr>
      <xdr:spPr>
        <a:xfrm>
          <a:off x="9588500" y="167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33050</xdr:rowOff>
    </xdr:from>
    <xdr:ext cx="534377" cy="259045"/>
    <xdr:sp macro="" textlink="">
      <xdr:nvSpPr>
        <xdr:cNvPr id="474" name="テキスト ボックス 473"/>
        <xdr:cNvSpPr txBox="1"/>
      </xdr:nvSpPr>
      <xdr:spPr>
        <a:xfrm>
          <a:off x="9372111" y="168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83122</xdr:rowOff>
    </xdr:from>
    <xdr:to>
      <xdr:col>12</xdr:col>
      <xdr:colOff>561975</xdr:colOff>
      <xdr:row>98</xdr:row>
      <xdr:rowOff>13272</xdr:rowOff>
    </xdr:to>
    <xdr:sp macro="" textlink="">
      <xdr:nvSpPr>
        <xdr:cNvPr id="475" name="円/楕円 474"/>
        <xdr:cNvSpPr/>
      </xdr:nvSpPr>
      <xdr:spPr>
        <a:xfrm>
          <a:off x="8699500" y="167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4399</xdr:rowOff>
    </xdr:from>
    <xdr:ext cx="534377" cy="259045"/>
    <xdr:sp macro="" textlink="">
      <xdr:nvSpPr>
        <xdr:cNvPr id="476" name="テキスト ボックス 475"/>
        <xdr:cNvSpPr txBox="1"/>
      </xdr:nvSpPr>
      <xdr:spPr>
        <a:xfrm>
          <a:off x="8483111" y="168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136523</xdr:rowOff>
    </xdr:from>
    <xdr:to>
      <xdr:col>23</xdr:col>
      <xdr:colOff>517525</xdr:colOff>
      <xdr:row>38</xdr:row>
      <xdr:rowOff>139700</xdr:rowOff>
    </xdr:to>
    <xdr:cxnSp macro="">
      <xdr:nvCxnSpPr>
        <xdr:cNvPr id="503" name="直線コネクタ 502"/>
        <xdr:cNvCxnSpPr/>
      </xdr:nvCxnSpPr>
      <xdr:spPr>
        <a:xfrm>
          <a:off x="15481300" y="6651623"/>
          <a:ext cx="838200" cy="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54078</xdr:rowOff>
    </xdr:from>
    <xdr:ext cx="469744" cy="259045"/>
    <xdr:sp macro="" textlink="">
      <xdr:nvSpPr>
        <xdr:cNvPr id="504" name="災害復旧事業費平均値テキスト"/>
        <xdr:cNvSpPr txBox="1"/>
      </xdr:nvSpPr>
      <xdr:spPr>
        <a:xfrm>
          <a:off x="16370300" y="6397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132682</xdr:rowOff>
    </xdr:from>
    <xdr:to>
      <xdr:col>22</xdr:col>
      <xdr:colOff>365125</xdr:colOff>
      <xdr:row>38</xdr:row>
      <xdr:rowOff>136523</xdr:rowOff>
    </xdr:to>
    <xdr:cxnSp macro="">
      <xdr:nvCxnSpPr>
        <xdr:cNvPr id="506" name="直線コネクタ 505"/>
        <xdr:cNvCxnSpPr/>
      </xdr:nvCxnSpPr>
      <xdr:spPr>
        <a:xfrm>
          <a:off x="14592300" y="6647782"/>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66301</xdr:rowOff>
    </xdr:from>
    <xdr:ext cx="469744" cy="259045"/>
    <xdr:sp macro="" textlink="">
      <xdr:nvSpPr>
        <xdr:cNvPr id="508" name="テキスト ボックス 507"/>
        <xdr:cNvSpPr txBox="1"/>
      </xdr:nvSpPr>
      <xdr:spPr>
        <a:xfrm>
          <a:off x="15246427" y="623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132682</xdr:rowOff>
    </xdr:from>
    <xdr:to>
      <xdr:col>21</xdr:col>
      <xdr:colOff>161925</xdr:colOff>
      <xdr:row>38</xdr:row>
      <xdr:rowOff>134100</xdr:rowOff>
    </xdr:to>
    <xdr:cxnSp macro="">
      <xdr:nvCxnSpPr>
        <xdr:cNvPr id="509" name="直線コネクタ 508"/>
        <xdr:cNvCxnSpPr/>
      </xdr:nvCxnSpPr>
      <xdr:spPr>
        <a:xfrm flipV="1">
          <a:off x="13703300" y="6647782"/>
          <a:ext cx="889000" cy="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118124</xdr:rowOff>
    </xdr:from>
    <xdr:ext cx="469744" cy="259045"/>
    <xdr:sp macro="" textlink="">
      <xdr:nvSpPr>
        <xdr:cNvPr id="511" name="テキスト ボックス 510"/>
        <xdr:cNvSpPr txBox="1"/>
      </xdr:nvSpPr>
      <xdr:spPr>
        <a:xfrm>
          <a:off x="14357427" y="629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122098</xdr:rowOff>
    </xdr:from>
    <xdr:to>
      <xdr:col>19</xdr:col>
      <xdr:colOff>644525</xdr:colOff>
      <xdr:row>38</xdr:row>
      <xdr:rowOff>134100</xdr:rowOff>
    </xdr:to>
    <xdr:cxnSp macro="">
      <xdr:nvCxnSpPr>
        <xdr:cNvPr id="512" name="直線コネクタ 511"/>
        <xdr:cNvCxnSpPr/>
      </xdr:nvCxnSpPr>
      <xdr:spPr>
        <a:xfrm>
          <a:off x="12814300" y="6637198"/>
          <a:ext cx="8890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22" name="円/楕円 52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9628</xdr:rowOff>
    </xdr:from>
    <xdr:ext cx="249299" cy="259045"/>
    <xdr:sp macro="" textlink="">
      <xdr:nvSpPr>
        <xdr:cNvPr id="523" name="災害復旧事業費該当値テキスト"/>
        <xdr:cNvSpPr txBox="1"/>
      </xdr:nvSpPr>
      <xdr:spPr>
        <a:xfrm>
          <a:off x="16370300" y="6524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85723</xdr:rowOff>
    </xdr:from>
    <xdr:to>
      <xdr:col>22</xdr:col>
      <xdr:colOff>415925</xdr:colOff>
      <xdr:row>39</xdr:row>
      <xdr:rowOff>15873</xdr:rowOff>
    </xdr:to>
    <xdr:sp macro="" textlink="">
      <xdr:nvSpPr>
        <xdr:cNvPr id="524" name="円/楕円 523"/>
        <xdr:cNvSpPr/>
      </xdr:nvSpPr>
      <xdr:spPr>
        <a:xfrm>
          <a:off x="15430500" y="66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7000</xdr:rowOff>
    </xdr:from>
    <xdr:ext cx="378565" cy="259045"/>
    <xdr:sp macro="" textlink="">
      <xdr:nvSpPr>
        <xdr:cNvPr id="525" name="テキスト ボックス 524"/>
        <xdr:cNvSpPr txBox="1"/>
      </xdr:nvSpPr>
      <xdr:spPr>
        <a:xfrm>
          <a:off x="15292017" y="669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81882</xdr:rowOff>
    </xdr:from>
    <xdr:to>
      <xdr:col>21</xdr:col>
      <xdr:colOff>212725</xdr:colOff>
      <xdr:row>39</xdr:row>
      <xdr:rowOff>12032</xdr:rowOff>
    </xdr:to>
    <xdr:sp macro="" textlink="">
      <xdr:nvSpPr>
        <xdr:cNvPr id="526" name="円/楕円 525"/>
        <xdr:cNvSpPr/>
      </xdr:nvSpPr>
      <xdr:spPr>
        <a:xfrm>
          <a:off x="14541500" y="659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3159</xdr:rowOff>
    </xdr:from>
    <xdr:ext cx="378565" cy="259045"/>
    <xdr:sp macro="" textlink="">
      <xdr:nvSpPr>
        <xdr:cNvPr id="527" name="テキスト ボックス 526"/>
        <xdr:cNvSpPr txBox="1"/>
      </xdr:nvSpPr>
      <xdr:spPr>
        <a:xfrm>
          <a:off x="14403017" y="6689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83300</xdr:rowOff>
    </xdr:from>
    <xdr:to>
      <xdr:col>20</xdr:col>
      <xdr:colOff>9525</xdr:colOff>
      <xdr:row>39</xdr:row>
      <xdr:rowOff>13450</xdr:rowOff>
    </xdr:to>
    <xdr:sp macro="" textlink="">
      <xdr:nvSpPr>
        <xdr:cNvPr id="528" name="円/楕円 527"/>
        <xdr:cNvSpPr/>
      </xdr:nvSpPr>
      <xdr:spPr>
        <a:xfrm>
          <a:off x="13652500" y="65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4577</xdr:rowOff>
    </xdr:from>
    <xdr:ext cx="378565" cy="259045"/>
    <xdr:sp macro="" textlink="">
      <xdr:nvSpPr>
        <xdr:cNvPr id="529" name="テキスト ボックス 528"/>
        <xdr:cNvSpPr txBox="1"/>
      </xdr:nvSpPr>
      <xdr:spPr>
        <a:xfrm>
          <a:off x="13514017" y="6691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71298</xdr:rowOff>
    </xdr:from>
    <xdr:to>
      <xdr:col>18</xdr:col>
      <xdr:colOff>492125</xdr:colOff>
      <xdr:row>39</xdr:row>
      <xdr:rowOff>1448</xdr:rowOff>
    </xdr:to>
    <xdr:sp macro="" textlink="">
      <xdr:nvSpPr>
        <xdr:cNvPr id="530" name="円/楕円 529"/>
        <xdr:cNvSpPr/>
      </xdr:nvSpPr>
      <xdr:spPr>
        <a:xfrm>
          <a:off x="12763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164025</xdr:rowOff>
    </xdr:from>
    <xdr:ext cx="378565" cy="259045"/>
    <xdr:sp macro="" textlink="">
      <xdr:nvSpPr>
        <xdr:cNvPr id="531" name="テキスト ボックス 530"/>
        <xdr:cNvSpPr txBox="1"/>
      </xdr:nvSpPr>
      <xdr:spPr>
        <a:xfrm>
          <a:off x="12625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116763</xdr:rowOff>
    </xdr:from>
    <xdr:to>
      <xdr:col>23</xdr:col>
      <xdr:colOff>517525</xdr:colOff>
      <xdr:row>77</xdr:row>
      <xdr:rowOff>55245</xdr:rowOff>
    </xdr:to>
    <xdr:cxnSp macro="">
      <xdr:nvCxnSpPr>
        <xdr:cNvPr id="609" name="直線コネクタ 608"/>
        <xdr:cNvCxnSpPr/>
      </xdr:nvCxnSpPr>
      <xdr:spPr>
        <a:xfrm flipV="1">
          <a:off x="15481300" y="13146963"/>
          <a:ext cx="8382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55245</xdr:rowOff>
    </xdr:from>
    <xdr:to>
      <xdr:col>22</xdr:col>
      <xdr:colOff>365125</xdr:colOff>
      <xdr:row>77</xdr:row>
      <xdr:rowOff>64402</xdr:rowOff>
    </xdr:to>
    <xdr:cxnSp macro="">
      <xdr:nvCxnSpPr>
        <xdr:cNvPr id="612" name="直線コネクタ 611"/>
        <xdr:cNvCxnSpPr/>
      </xdr:nvCxnSpPr>
      <xdr:spPr>
        <a:xfrm flipV="1">
          <a:off x="14592300" y="1325689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132504</xdr:rowOff>
    </xdr:from>
    <xdr:ext cx="534377" cy="259045"/>
    <xdr:sp macro="" textlink="">
      <xdr:nvSpPr>
        <xdr:cNvPr id="614" name="テキスト ボックス 613"/>
        <xdr:cNvSpPr txBox="1"/>
      </xdr:nvSpPr>
      <xdr:spPr>
        <a:xfrm>
          <a:off x="15214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61951</xdr:rowOff>
    </xdr:from>
    <xdr:to>
      <xdr:col>21</xdr:col>
      <xdr:colOff>161925</xdr:colOff>
      <xdr:row>77</xdr:row>
      <xdr:rowOff>64402</xdr:rowOff>
    </xdr:to>
    <xdr:cxnSp macro="">
      <xdr:nvCxnSpPr>
        <xdr:cNvPr id="615" name="直線コネクタ 614"/>
        <xdr:cNvCxnSpPr/>
      </xdr:nvCxnSpPr>
      <xdr:spPr>
        <a:xfrm>
          <a:off x="13703300" y="1326360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54792</xdr:rowOff>
    </xdr:from>
    <xdr:ext cx="534377" cy="259045"/>
    <xdr:sp macro="" textlink="">
      <xdr:nvSpPr>
        <xdr:cNvPr id="617" name="テキスト ボックス 616"/>
        <xdr:cNvSpPr txBox="1"/>
      </xdr:nvSpPr>
      <xdr:spPr>
        <a:xfrm>
          <a:off x="14325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61531</xdr:rowOff>
    </xdr:from>
    <xdr:to>
      <xdr:col>19</xdr:col>
      <xdr:colOff>644525</xdr:colOff>
      <xdr:row>77</xdr:row>
      <xdr:rowOff>61951</xdr:rowOff>
    </xdr:to>
    <xdr:cxnSp macro="">
      <xdr:nvCxnSpPr>
        <xdr:cNvPr id="618" name="直線コネクタ 617"/>
        <xdr:cNvCxnSpPr/>
      </xdr:nvCxnSpPr>
      <xdr:spPr>
        <a:xfrm>
          <a:off x="12814300" y="13263181"/>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56837</xdr:rowOff>
    </xdr:from>
    <xdr:ext cx="534377" cy="259045"/>
    <xdr:sp macro="" textlink="">
      <xdr:nvSpPr>
        <xdr:cNvPr id="620" name="テキスト ボックス 619"/>
        <xdr:cNvSpPr txBox="1"/>
      </xdr:nvSpPr>
      <xdr:spPr>
        <a:xfrm>
          <a:off x="13436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55021</xdr:rowOff>
    </xdr:from>
    <xdr:ext cx="534377" cy="259045"/>
    <xdr:sp macro="" textlink="">
      <xdr:nvSpPr>
        <xdr:cNvPr id="622" name="テキスト ボックス 621"/>
        <xdr:cNvSpPr txBox="1"/>
      </xdr:nvSpPr>
      <xdr:spPr>
        <a:xfrm>
          <a:off x="12547111" y="127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65963</xdr:rowOff>
    </xdr:from>
    <xdr:to>
      <xdr:col>23</xdr:col>
      <xdr:colOff>568325</xdr:colOff>
      <xdr:row>76</xdr:row>
      <xdr:rowOff>167563</xdr:rowOff>
    </xdr:to>
    <xdr:sp macro="" textlink="">
      <xdr:nvSpPr>
        <xdr:cNvPr id="628" name="円/楕円 627"/>
        <xdr:cNvSpPr/>
      </xdr:nvSpPr>
      <xdr:spPr>
        <a:xfrm>
          <a:off x="16268700" y="1309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44390</xdr:rowOff>
    </xdr:from>
    <xdr:ext cx="534377" cy="259045"/>
    <xdr:sp macro="" textlink="">
      <xdr:nvSpPr>
        <xdr:cNvPr id="629" name="公債費該当値テキスト"/>
        <xdr:cNvSpPr txBox="1"/>
      </xdr:nvSpPr>
      <xdr:spPr>
        <a:xfrm>
          <a:off x="16370300" y="1307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34,806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4445</xdr:rowOff>
    </xdr:from>
    <xdr:to>
      <xdr:col>22</xdr:col>
      <xdr:colOff>415925</xdr:colOff>
      <xdr:row>77</xdr:row>
      <xdr:rowOff>106045</xdr:rowOff>
    </xdr:to>
    <xdr:sp macro="" textlink="">
      <xdr:nvSpPr>
        <xdr:cNvPr id="630" name="円/楕円 629"/>
        <xdr:cNvSpPr/>
      </xdr:nvSpPr>
      <xdr:spPr>
        <a:xfrm>
          <a:off x="15430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97172</xdr:rowOff>
    </xdr:from>
    <xdr:ext cx="534377" cy="259045"/>
    <xdr:sp macro="" textlink="">
      <xdr:nvSpPr>
        <xdr:cNvPr id="631" name="テキスト ボックス 630"/>
        <xdr:cNvSpPr txBox="1"/>
      </xdr:nvSpPr>
      <xdr:spPr>
        <a:xfrm>
          <a:off x="15214111" y="1329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13602</xdr:rowOff>
    </xdr:from>
    <xdr:to>
      <xdr:col>21</xdr:col>
      <xdr:colOff>212725</xdr:colOff>
      <xdr:row>77</xdr:row>
      <xdr:rowOff>115202</xdr:rowOff>
    </xdr:to>
    <xdr:sp macro="" textlink="">
      <xdr:nvSpPr>
        <xdr:cNvPr id="632" name="円/楕円 631"/>
        <xdr:cNvSpPr/>
      </xdr:nvSpPr>
      <xdr:spPr>
        <a:xfrm>
          <a:off x="14541500" y="132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106329</xdr:rowOff>
    </xdr:from>
    <xdr:ext cx="534377" cy="259045"/>
    <xdr:sp macro="" textlink="">
      <xdr:nvSpPr>
        <xdr:cNvPr id="633" name="テキスト ボックス 632"/>
        <xdr:cNvSpPr txBox="1"/>
      </xdr:nvSpPr>
      <xdr:spPr>
        <a:xfrm>
          <a:off x="14325111" y="133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11151</xdr:rowOff>
    </xdr:from>
    <xdr:to>
      <xdr:col>20</xdr:col>
      <xdr:colOff>9525</xdr:colOff>
      <xdr:row>77</xdr:row>
      <xdr:rowOff>112751</xdr:rowOff>
    </xdr:to>
    <xdr:sp macro="" textlink="">
      <xdr:nvSpPr>
        <xdr:cNvPr id="634" name="円/楕円 633"/>
        <xdr:cNvSpPr/>
      </xdr:nvSpPr>
      <xdr:spPr>
        <a:xfrm>
          <a:off x="13652500" y="132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103878</xdr:rowOff>
    </xdr:from>
    <xdr:ext cx="534377" cy="259045"/>
    <xdr:sp macro="" textlink="">
      <xdr:nvSpPr>
        <xdr:cNvPr id="635" name="テキスト ボックス 634"/>
        <xdr:cNvSpPr txBox="1"/>
      </xdr:nvSpPr>
      <xdr:spPr>
        <a:xfrm>
          <a:off x="13436111" y="1330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10731</xdr:rowOff>
    </xdr:from>
    <xdr:to>
      <xdr:col>18</xdr:col>
      <xdr:colOff>492125</xdr:colOff>
      <xdr:row>77</xdr:row>
      <xdr:rowOff>112331</xdr:rowOff>
    </xdr:to>
    <xdr:sp macro="" textlink="">
      <xdr:nvSpPr>
        <xdr:cNvPr id="636" name="円/楕円 635"/>
        <xdr:cNvSpPr/>
      </xdr:nvSpPr>
      <xdr:spPr>
        <a:xfrm>
          <a:off x="12763500" y="132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103458</xdr:rowOff>
    </xdr:from>
    <xdr:ext cx="534377" cy="259045"/>
    <xdr:sp macro="" textlink="">
      <xdr:nvSpPr>
        <xdr:cNvPr id="637" name="テキスト ボックス 636"/>
        <xdr:cNvSpPr txBox="1"/>
      </xdr:nvSpPr>
      <xdr:spPr>
        <a:xfrm>
          <a:off x="12547111" y="133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22720</xdr:rowOff>
    </xdr:from>
    <xdr:to>
      <xdr:col>23</xdr:col>
      <xdr:colOff>517525</xdr:colOff>
      <xdr:row>98</xdr:row>
      <xdr:rowOff>102615</xdr:rowOff>
    </xdr:to>
    <xdr:cxnSp macro="">
      <xdr:nvCxnSpPr>
        <xdr:cNvPr id="666" name="直線コネクタ 665"/>
        <xdr:cNvCxnSpPr/>
      </xdr:nvCxnSpPr>
      <xdr:spPr>
        <a:xfrm>
          <a:off x="15481300" y="16824820"/>
          <a:ext cx="838200" cy="7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165219</xdr:rowOff>
    </xdr:from>
    <xdr:ext cx="534377" cy="259045"/>
    <xdr:sp macro="" textlink="">
      <xdr:nvSpPr>
        <xdr:cNvPr id="667" name="積立金平均値テキスト"/>
        <xdr:cNvSpPr txBox="1"/>
      </xdr:nvSpPr>
      <xdr:spPr>
        <a:xfrm>
          <a:off x="16370300" y="16624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22720</xdr:rowOff>
    </xdr:from>
    <xdr:to>
      <xdr:col>22</xdr:col>
      <xdr:colOff>365125</xdr:colOff>
      <xdr:row>98</xdr:row>
      <xdr:rowOff>46622</xdr:rowOff>
    </xdr:to>
    <xdr:cxnSp macro="">
      <xdr:nvCxnSpPr>
        <xdr:cNvPr id="669" name="直線コネクタ 668"/>
        <xdr:cNvCxnSpPr/>
      </xdr:nvCxnSpPr>
      <xdr:spPr>
        <a:xfrm flipV="1">
          <a:off x="14592300" y="16824820"/>
          <a:ext cx="889000" cy="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168978</xdr:rowOff>
    </xdr:from>
    <xdr:ext cx="534377" cy="259045"/>
    <xdr:sp macro="" textlink="">
      <xdr:nvSpPr>
        <xdr:cNvPr id="671" name="テキスト ボックス 670"/>
        <xdr:cNvSpPr txBox="1"/>
      </xdr:nvSpPr>
      <xdr:spPr>
        <a:xfrm>
          <a:off x="15214111" y="1645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41948</xdr:rowOff>
    </xdr:from>
    <xdr:to>
      <xdr:col>21</xdr:col>
      <xdr:colOff>161925</xdr:colOff>
      <xdr:row>98</xdr:row>
      <xdr:rowOff>46622</xdr:rowOff>
    </xdr:to>
    <xdr:cxnSp macro="">
      <xdr:nvCxnSpPr>
        <xdr:cNvPr id="672" name="直線コネクタ 671"/>
        <xdr:cNvCxnSpPr/>
      </xdr:nvCxnSpPr>
      <xdr:spPr>
        <a:xfrm>
          <a:off x="13703300" y="16844048"/>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24067</xdr:rowOff>
    </xdr:from>
    <xdr:to>
      <xdr:col>19</xdr:col>
      <xdr:colOff>644525</xdr:colOff>
      <xdr:row>98</xdr:row>
      <xdr:rowOff>41948</xdr:rowOff>
    </xdr:to>
    <xdr:cxnSp macro="">
      <xdr:nvCxnSpPr>
        <xdr:cNvPr id="675" name="直線コネクタ 674"/>
        <xdr:cNvCxnSpPr/>
      </xdr:nvCxnSpPr>
      <xdr:spPr>
        <a:xfrm>
          <a:off x="12814300" y="16826167"/>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31221</xdr:rowOff>
    </xdr:from>
    <xdr:ext cx="534377" cy="259045"/>
    <xdr:sp macro="" textlink="">
      <xdr:nvSpPr>
        <xdr:cNvPr id="677" name="テキスト ボックス 676"/>
        <xdr:cNvSpPr txBox="1"/>
      </xdr:nvSpPr>
      <xdr:spPr>
        <a:xfrm>
          <a:off x="13436111" y="164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114661</xdr:rowOff>
    </xdr:from>
    <xdr:ext cx="534377" cy="259045"/>
    <xdr:sp macro="" textlink="">
      <xdr:nvSpPr>
        <xdr:cNvPr id="679" name="テキスト ボックス 678"/>
        <xdr:cNvSpPr txBox="1"/>
      </xdr:nvSpPr>
      <xdr:spPr>
        <a:xfrm>
          <a:off x="12547111" y="1640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51815</xdr:rowOff>
    </xdr:from>
    <xdr:to>
      <xdr:col>23</xdr:col>
      <xdr:colOff>568325</xdr:colOff>
      <xdr:row>98</xdr:row>
      <xdr:rowOff>153415</xdr:rowOff>
    </xdr:to>
    <xdr:sp macro="" textlink="">
      <xdr:nvSpPr>
        <xdr:cNvPr id="685" name="円/楕円 684"/>
        <xdr:cNvSpPr/>
      </xdr:nvSpPr>
      <xdr:spPr>
        <a:xfrm>
          <a:off x="16268700" y="1685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138192</xdr:rowOff>
    </xdr:from>
    <xdr:ext cx="469744" cy="259045"/>
    <xdr:sp macro="" textlink="">
      <xdr:nvSpPr>
        <xdr:cNvPr id="686" name="積立金該当値テキスト"/>
        <xdr:cNvSpPr txBox="1"/>
      </xdr:nvSpPr>
      <xdr:spPr>
        <a:xfrm>
          <a:off x="16370300" y="167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143370</xdr:rowOff>
    </xdr:from>
    <xdr:to>
      <xdr:col>22</xdr:col>
      <xdr:colOff>415925</xdr:colOff>
      <xdr:row>98</xdr:row>
      <xdr:rowOff>73520</xdr:rowOff>
    </xdr:to>
    <xdr:sp macro="" textlink="">
      <xdr:nvSpPr>
        <xdr:cNvPr id="687" name="円/楕円 686"/>
        <xdr:cNvSpPr/>
      </xdr:nvSpPr>
      <xdr:spPr>
        <a:xfrm>
          <a:off x="15430500" y="167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64647</xdr:rowOff>
    </xdr:from>
    <xdr:ext cx="534377" cy="259045"/>
    <xdr:sp macro="" textlink="">
      <xdr:nvSpPr>
        <xdr:cNvPr id="688" name="テキスト ボックス 687"/>
        <xdr:cNvSpPr txBox="1"/>
      </xdr:nvSpPr>
      <xdr:spPr>
        <a:xfrm>
          <a:off x="15214111" y="168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167272</xdr:rowOff>
    </xdr:from>
    <xdr:to>
      <xdr:col>21</xdr:col>
      <xdr:colOff>212725</xdr:colOff>
      <xdr:row>98</xdr:row>
      <xdr:rowOff>97422</xdr:rowOff>
    </xdr:to>
    <xdr:sp macro="" textlink="">
      <xdr:nvSpPr>
        <xdr:cNvPr id="689" name="円/楕円 688"/>
        <xdr:cNvSpPr/>
      </xdr:nvSpPr>
      <xdr:spPr>
        <a:xfrm>
          <a:off x="14541500" y="167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88549</xdr:rowOff>
    </xdr:from>
    <xdr:ext cx="534377" cy="259045"/>
    <xdr:sp macro="" textlink="">
      <xdr:nvSpPr>
        <xdr:cNvPr id="690" name="テキスト ボックス 689"/>
        <xdr:cNvSpPr txBox="1"/>
      </xdr:nvSpPr>
      <xdr:spPr>
        <a:xfrm>
          <a:off x="14325111" y="1689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162598</xdr:rowOff>
    </xdr:from>
    <xdr:to>
      <xdr:col>20</xdr:col>
      <xdr:colOff>9525</xdr:colOff>
      <xdr:row>98</xdr:row>
      <xdr:rowOff>92748</xdr:rowOff>
    </xdr:to>
    <xdr:sp macro="" textlink="">
      <xdr:nvSpPr>
        <xdr:cNvPr id="691" name="円/楕円 690"/>
        <xdr:cNvSpPr/>
      </xdr:nvSpPr>
      <xdr:spPr>
        <a:xfrm>
          <a:off x="13652500" y="167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83875</xdr:rowOff>
    </xdr:from>
    <xdr:ext cx="534377" cy="259045"/>
    <xdr:sp macro="" textlink="">
      <xdr:nvSpPr>
        <xdr:cNvPr id="692" name="テキスト ボックス 691"/>
        <xdr:cNvSpPr txBox="1"/>
      </xdr:nvSpPr>
      <xdr:spPr>
        <a:xfrm>
          <a:off x="13436111" y="1688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144717</xdr:rowOff>
    </xdr:from>
    <xdr:to>
      <xdr:col>18</xdr:col>
      <xdr:colOff>492125</xdr:colOff>
      <xdr:row>98</xdr:row>
      <xdr:rowOff>74867</xdr:rowOff>
    </xdr:to>
    <xdr:sp macro="" textlink="">
      <xdr:nvSpPr>
        <xdr:cNvPr id="693" name="円/楕円 692"/>
        <xdr:cNvSpPr/>
      </xdr:nvSpPr>
      <xdr:spPr>
        <a:xfrm>
          <a:off x="12763500" y="167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65994</xdr:rowOff>
    </xdr:from>
    <xdr:ext cx="534377" cy="259045"/>
    <xdr:sp macro="" textlink="">
      <xdr:nvSpPr>
        <xdr:cNvPr id="694" name="テキスト ボックス 693"/>
        <xdr:cNvSpPr txBox="1"/>
      </xdr:nvSpPr>
      <xdr:spPr>
        <a:xfrm>
          <a:off x="12547111" y="168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3" name="直線コネクタ 72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41783</xdr:rowOff>
    </xdr:from>
    <xdr:to>
      <xdr:col>31</xdr:col>
      <xdr:colOff>34925</xdr:colOff>
      <xdr:row>39</xdr:row>
      <xdr:rowOff>44450</xdr:rowOff>
    </xdr:to>
    <xdr:cxnSp macro="">
      <xdr:nvCxnSpPr>
        <xdr:cNvPr id="726" name="直線コネクタ 725"/>
        <xdr:cNvCxnSpPr/>
      </xdr:nvCxnSpPr>
      <xdr:spPr>
        <a:xfrm>
          <a:off x="20434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40767</xdr:rowOff>
    </xdr:from>
    <xdr:to>
      <xdr:col>29</xdr:col>
      <xdr:colOff>517525</xdr:colOff>
      <xdr:row>39</xdr:row>
      <xdr:rowOff>41783</xdr:rowOff>
    </xdr:to>
    <xdr:cxnSp macro="">
      <xdr:nvCxnSpPr>
        <xdr:cNvPr id="729" name="直線コネクタ 728"/>
        <xdr:cNvCxnSpPr/>
      </xdr:nvCxnSpPr>
      <xdr:spPr>
        <a:xfrm>
          <a:off x="19545300" y="6727317"/>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40767</xdr:rowOff>
    </xdr:from>
    <xdr:to>
      <xdr:col>28</xdr:col>
      <xdr:colOff>314325</xdr:colOff>
      <xdr:row>39</xdr:row>
      <xdr:rowOff>44450</xdr:rowOff>
    </xdr:to>
    <xdr:cxnSp macro="">
      <xdr:nvCxnSpPr>
        <xdr:cNvPr id="732" name="直線コネクタ 731"/>
        <xdr:cNvCxnSpPr/>
      </xdr:nvCxnSpPr>
      <xdr:spPr>
        <a:xfrm flipV="1">
          <a:off x="18656300" y="6727317"/>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2" name="円/楕円 74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4" name="円/楕円 74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5" name="テキスト ボックス 74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162433</xdr:rowOff>
    </xdr:from>
    <xdr:to>
      <xdr:col>29</xdr:col>
      <xdr:colOff>568325</xdr:colOff>
      <xdr:row>39</xdr:row>
      <xdr:rowOff>92583</xdr:rowOff>
    </xdr:to>
    <xdr:sp macro="" textlink="">
      <xdr:nvSpPr>
        <xdr:cNvPr id="746" name="円/楕円 745"/>
        <xdr:cNvSpPr/>
      </xdr:nvSpPr>
      <xdr:spPr>
        <a:xfrm>
          <a:off x="20383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83710</xdr:rowOff>
    </xdr:from>
    <xdr:ext cx="313932" cy="259045"/>
    <xdr:sp macro="" textlink="">
      <xdr:nvSpPr>
        <xdr:cNvPr id="747" name="テキスト ボックス 746"/>
        <xdr:cNvSpPr txBox="1"/>
      </xdr:nvSpPr>
      <xdr:spPr>
        <a:xfrm>
          <a:off x="20277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161417</xdr:rowOff>
    </xdr:from>
    <xdr:to>
      <xdr:col>28</xdr:col>
      <xdr:colOff>365125</xdr:colOff>
      <xdr:row>39</xdr:row>
      <xdr:rowOff>91567</xdr:rowOff>
    </xdr:to>
    <xdr:sp macro="" textlink="">
      <xdr:nvSpPr>
        <xdr:cNvPr id="748" name="円/楕円 747"/>
        <xdr:cNvSpPr/>
      </xdr:nvSpPr>
      <xdr:spPr>
        <a:xfrm>
          <a:off x="19494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82694</xdr:rowOff>
    </xdr:from>
    <xdr:ext cx="313932" cy="259045"/>
    <xdr:sp macro="" textlink="">
      <xdr:nvSpPr>
        <xdr:cNvPr id="749" name="テキスト ボックス 748"/>
        <xdr:cNvSpPr txBox="1"/>
      </xdr:nvSpPr>
      <xdr:spPr>
        <a:xfrm>
          <a:off x="19388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0" name="円/楕円 74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1" name="テキスト ボックス 75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41516</xdr:rowOff>
    </xdr:from>
    <xdr:to>
      <xdr:col>32</xdr:col>
      <xdr:colOff>187325</xdr:colOff>
      <xdr:row>59</xdr:row>
      <xdr:rowOff>41973</xdr:rowOff>
    </xdr:to>
    <xdr:cxnSp macro="">
      <xdr:nvCxnSpPr>
        <xdr:cNvPr id="780" name="直線コネクタ 779"/>
        <xdr:cNvCxnSpPr/>
      </xdr:nvCxnSpPr>
      <xdr:spPr>
        <a:xfrm flipV="1">
          <a:off x="21323300" y="1015706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131246</xdr:rowOff>
    </xdr:from>
    <xdr:ext cx="469744" cy="259045"/>
    <xdr:sp macro="" textlink="">
      <xdr:nvSpPr>
        <xdr:cNvPr id="781" name="貸付金平均値テキスト"/>
        <xdr:cNvSpPr txBox="1"/>
      </xdr:nvSpPr>
      <xdr:spPr>
        <a:xfrm>
          <a:off x="22212300" y="973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41973</xdr:rowOff>
    </xdr:from>
    <xdr:to>
      <xdr:col>31</xdr:col>
      <xdr:colOff>34925</xdr:colOff>
      <xdr:row>59</xdr:row>
      <xdr:rowOff>42583</xdr:rowOff>
    </xdr:to>
    <xdr:cxnSp macro="">
      <xdr:nvCxnSpPr>
        <xdr:cNvPr id="783" name="直線コネクタ 782"/>
        <xdr:cNvCxnSpPr/>
      </xdr:nvCxnSpPr>
      <xdr:spPr>
        <a:xfrm flipV="1">
          <a:off x="20434300" y="10157523"/>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34167</xdr:rowOff>
    </xdr:from>
    <xdr:ext cx="469744" cy="259045"/>
    <xdr:sp macro="" textlink="">
      <xdr:nvSpPr>
        <xdr:cNvPr id="785" name="テキスト ボックス 784"/>
        <xdr:cNvSpPr txBox="1"/>
      </xdr:nvSpPr>
      <xdr:spPr>
        <a:xfrm>
          <a:off x="21088427"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42583</xdr:rowOff>
    </xdr:from>
    <xdr:to>
      <xdr:col>29</xdr:col>
      <xdr:colOff>517525</xdr:colOff>
      <xdr:row>59</xdr:row>
      <xdr:rowOff>42735</xdr:rowOff>
    </xdr:to>
    <xdr:cxnSp macro="">
      <xdr:nvCxnSpPr>
        <xdr:cNvPr id="786" name="直線コネクタ 785"/>
        <xdr:cNvCxnSpPr/>
      </xdr:nvCxnSpPr>
      <xdr:spPr>
        <a:xfrm flipV="1">
          <a:off x="19545300" y="101581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108767</xdr:rowOff>
    </xdr:from>
    <xdr:ext cx="469744" cy="259045"/>
    <xdr:sp macro="" textlink="">
      <xdr:nvSpPr>
        <xdr:cNvPr id="788" name="テキスト ボックス 787"/>
        <xdr:cNvSpPr txBox="1"/>
      </xdr:nvSpPr>
      <xdr:spPr>
        <a:xfrm>
          <a:off x="20199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42583</xdr:rowOff>
    </xdr:from>
    <xdr:to>
      <xdr:col>28</xdr:col>
      <xdr:colOff>314325</xdr:colOff>
      <xdr:row>59</xdr:row>
      <xdr:rowOff>42735</xdr:rowOff>
    </xdr:to>
    <xdr:cxnSp macro="">
      <xdr:nvCxnSpPr>
        <xdr:cNvPr id="789" name="直線コネクタ 788"/>
        <xdr:cNvCxnSpPr/>
      </xdr:nvCxnSpPr>
      <xdr:spPr>
        <a:xfrm>
          <a:off x="18656300" y="10158133"/>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38054</xdr:rowOff>
    </xdr:from>
    <xdr:ext cx="469744" cy="259045"/>
    <xdr:sp macro="" textlink="">
      <xdr:nvSpPr>
        <xdr:cNvPr id="791" name="テキスト ボックス 790"/>
        <xdr:cNvSpPr txBox="1"/>
      </xdr:nvSpPr>
      <xdr:spPr>
        <a:xfrm>
          <a:off x="19310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43121</xdr:rowOff>
    </xdr:from>
    <xdr:ext cx="469744" cy="259045"/>
    <xdr:sp macro="" textlink="">
      <xdr:nvSpPr>
        <xdr:cNvPr id="793" name="テキスト ボックス 792"/>
        <xdr:cNvSpPr txBox="1"/>
      </xdr:nvSpPr>
      <xdr:spPr>
        <a:xfrm>
          <a:off x="18421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162166</xdr:rowOff>
    </xdr:from>
    <xdr:to>
      <xdr:col>32</xdr:col>
      <xdr:colOff>238125</xdr:colOff>
      <xdr:row>59</xdr:row>
      <xdr:rowOff>92316</xdr:rowOff>
    </xdr:to>
    <xdr:sp macro="" textlink="">
      <xdr:nvSpPr>
        <xdr:cNvPr id="799" name="円/楕円 798"/>
        <xdr:cNvSpPr/>
      </xdr:nvSpPr>
      <xdr:spPr>
        <a:xfrm>
          <a:off x="22110700" y="101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77093</xdr:rowOff>
    </xdr:from>
    <xdr:ext cx="313932" cy="259045"/>
    <xdr:sp macro="" textlink="">
      <xdr:nvSpPr>
        <xdr:cNvPr id="800" name="貸付金該当値テキスト"/>
        <xdr:cNvSpPr txBox="1"/>
      </xdr:nvSpPr>
      <xdr:spPr>
        <a:xfrm>
          <a:off x="22212300" y="100211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162623</xdr:rowOff>
    </xdr:from>
    <xdr:to>
      <xdr:col>31</xdr:col>
      <xdr:colOff>85725</xdr:colOff>
      <xdr:row>59</xdr:row>
      <xdr:rowOff>92773</xdr:rowOff>
    </xdr:to>
    <xdr:sp macro="" textlink="">
      <xdr:nvSpPr>
        <xdr:cNvPr id="801" name="円/楕円 800"/>
        <xdr:cNvSpPr/>
      </xdr:nvSpPr>
      <xdr:spPr>
        <a:xfrm>
          <a:off x="21272500" y="1010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83900</xdr:rowOff>
    </xdr:from>
    <xdr:ext cx="313932" cy="259045"/>
    <xdr:sp macro="" textlink="">
      <xdr:nvSpPr>
        <xdr:cNvPr id="802" name="テキスト ボックス 801"/>
        <xdr:cNvSpPr txBox="1"/>
      </xdr:nvSpPr>
      <xdr:spPr>
        <a:xfrm>
          <a:off x="21166333" y="10199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163233</xdr:rowOff>
    </xdr:from>
    <xdr:to>
      <xdr:col>29</xdr:col>
      <xdr:colOff>568325</xdr:colOff>
      <xdr:row>59</xdr:row>
      <xdr:rowOff>93383</xdr:rowOff>
    </xdr:to>
    <xdr:sp macro="" textlink="">
      <xdr:nvSpPr>
        <xdr:cNvPr id="803" name="円/楕円 802"/>
        <xdr:cNvSpPr/>
      </xdr:nvSpPr>
      <xdr:spPr>
        <a:xfrm>
          <a:off x="20383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84510</xdr:rowOff>
    </xdr:from>
    <xdr:ext cx="313932" cy="259045"/>
    <xdr:sp macro="" textlink="">
      <xdr:nvSpPr>
        <xdr:cNvPr id="804" name="テキスト ボックス 803"/>
        <xdr:cNvSpPr txBox="1"/>
      </xdr:nvSpPr>
      <xdr:spPr>
        <a:xfrm>
          <a:off x="20277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163385</xdr:rowOff>
    </xdr:from>
    <xdr:to>
      <xdr:col>28</xdr:col>
      <xdr:colOff>365125</xdr:colOff>
      <xdr:row>59</xdr:row>
      <xdr:rowOff>93535</xdr:rowOff>
    </xdr:to>
    <xdr:sp macro="" textlink="">
      <xdr:nvSpPr>
        <xdr:cNvPr id="805" name="円/楕円 804"/>
        <xdr:cNvSpPr/>
      </xdr:nvSpPr>
      <xdr:spPr>
        <a:xfrm>
          <a:off x="19494500" y="101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84662</xdr:rowOff>
    </xdr:from>
    <xdr:ext cx="313932" cy="259045"/>
    <xdr:sp macro="" textlink="">
      <xdr:nvSpPr>
        <xdr:cNvPr id="806" name="テキスト ボックス 805"/>
        <xdr:cNvSpPr txBox="1"/>
      </xdr:nvSpPr>
      <xdr:spPr>
        <a:xfrm>
          <a:off x="19388333" y="10200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163233</xdr:rowOff>
    </xdr:from>
    <xdr:to>
      <xdr:col>27</xdr:col>
      <xdr:colOff>161925</xdr:colOff>
      <xdr:row>59</xdr:row>
      <xdr:rowOff>93383</xdr:rowOff>
    </xdr:to>
    <xdr:sp macro="" textlink="">
      <xdr:nvSpPr>
        <xdr:cNvPr id="807" name="円/楕円 806"/>
        <xdr:cNvSpPr/>
      </xdr:nvSpPr>
      <xdr:spPr>
        <a:xfrm>
          <a:off x="18605500" y="101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84510</xdr:rowOff>
    </xdr:from>
    <xdr:ext cx="313932" cy="259045"/>
    <xdr:sp macro="" textlink="">
      <xdr:nvSpPr>
        <xdr:cNvPr id="808" name="テキスト ボックス 807"/>
        <xdr:cNvSpPr txBox="1"/>
      </xdr:nvSpPr>
      <xdr:spPr>
        <a:xfrm>
          <a:off x="18499333" y="10200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126860</xdr:rowOff>
    </xdr:from>
    <xdr:to>
      <xdr:col>32</xdr:col>
      <xdr:colOff>187325</xdr:colOff>
      <xdr:row>77</xdr:row>
      <xdr:rowOff>129336</xdr:rowOff>
    </xdr:to>
    <xdr:cxnSp macro="">
      <xdr:nvCxnSpPr>
        <xdr:cNvPr id="838" name="直線コネクタ 837"/>
        <xdr:cNvCxnSpPr/>
      </xdr:nvCxnSpPr>
      <xdr:spPr>
        <a:xfrm>
          <a:off x="21323300" y="13328510"/>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117606</xdr:rowOff>
    </xdr:from>
    <xdr:ext cx="534377" cy="259045"/>
    <xdr:sp macro="" textlink="">
      <xdr:nvSpPr>
        <xdr:cNvPr id="839" name="繰出金平均値テキスト"/>
        <xdr:cNvSpPr txBox="1"/>
      </xdr:nvSpPr>
      <xdr:spPr>
        <a:xfrm>
          <a:off x="22212300" y="12804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126860</xdr:rowOff>
    </xdr:from>
    <xdr:to>
      <xdr:col>31</xdr:col>
      <xdr:colOff>34925</xdr:colOff>
      <xdr:row>77</xdr:row>
      <xdr:rowOff>168523</xdr:rowOff>
    </xdr:to>
    <xdr:cxnSp macro="">
      <xdr:nvCxnSpPr>
        <xdr:cNvPr id="841" name="直線コネクタ 840"/>
        <xdr:cNvCxnSpPr/>
      </xdr:nvCxnSpPr>
      <xdr:spPr>
        <a:xfrm flipV="1">
          <a:off x="20434300" y="13328510"/>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24966</xdr:rowOff>
    </xdr:from>
    <xdr:ext cx="534377" cy="259045"/>
    <xdr:sp macro="" textlink="">
      <xdr:nvSpPr>
        <xdr:cNvPr id="843" name="テキスト ボックス 842"/>
        <xdr:cNvSpPr txBox="1"/>
      </xdr:nvSpPr>
      <xdr:spPr>
        <a:xfrm>
          <a:off x="21056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168523</xdr:rowOff>
    </xdr:from>
    <xdr:to>
      <xdr:col>29</xdr:col>
      <xdr:colOff>517525</xdr:colOff>
      <xdr:row>78</xdr:row>
      <xdr:rowOff>42145</xdr:rowOff>
    </xdr:to>
    <xdr:cxnSp macro="">
      <xdr:nvCxnSpPr>
        <xdr:cNvPr id="844" name="直線コネクタ 843"/>
        <xdr:cNvCxnSpPr/>
      </xdr:nvCxnSpPr>
      <xdr:spPr>
        <a:xfrm flipV="1">
          <a:off x="19545300" y="13370173"/>
          <a:ext cx="8890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46" name="テキスト ボックス 845"/>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42145</xdr:rowOff>
    </xdr:from>
    <xdr:to>
      <xdr:col>28</xdr:col>
      <xdr:colOff>314325</xdr:colOff>
      <xdr:row>78</xdr:row>
      <xdr:rowOff>86779</xdr:rowOff>
    </xdr:to>
    <xdr:cxnSp macro="">
      <xdr:nvCxnSpPr>
        <xdr:cNvPr id="847" name="直線コネクタ 846"/>
        <xdr:cNvCxnSpPr/>
      </xdr:nvCxnSpPr>
      <xdr:spPr>
        <a:xfrm flipV="1">
          <a:off x="18656300" y="13415245"/>
          <a:ext cx="889000" cy="4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49" name="テキスト ボックス 848"/>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1" name="テキスト ボックス 850"/>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78536</xdr:rowOff>
    </xdr:from>
    <xdr:to>
      <xdr:col>32</xdr:col>
      <xdr:colOff>238125</xdr:colOff>
      <xdr:row>78</xdr:row>
      <xdr:rowOff>8686</xdr:rowOff>
    </xdr:to>
    <xdr:sp macro="" textlink="">
      <xdr:nvSpPr>
        <xdr:cNvPr id="857" name="円/楕円 856"/>
        <xdr:cNvSpPr/>
      </xdr:nvSpPr>
      <xdr:spPr>
        <a:xfrm>
          <a:off x="22110700" y="1328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56963</xdr:rowOff>
    </xdr:from>
    <xdr:ext cx="534377" cy="259045"/>
    <xdr:sp macro="" textlink="">
      <xdr:nvSpPr>
        <xdr:cNvPr id="858" name="繰出金該当値テキスト"/>
        <xdr:cNvSpPr txBox="1"/>
      </xdr:nvSpPr>
      <xdr:spPr>
        <a:xfrm>
          <a:off x="22212300" y="1325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76060</xdr:rowOff>
    </xdr:from>
    <xdr:to>
      <xdr:col>31</xdr:col>
      <xdr:colOff>85725</xdr:colOff>
      <xdr:row>78</xdr:row>
      <xdr:rowOff>6210</xdr:rowOff>
    </xdr:to>
    <xdr:sp macro="" textlink="">
      <xdr:nvSpPr>
        <xdr:cNvPr id="859" name="円/楕円 858"/>
        <xdr:cNvSpPr/>
      </xdr:nvSpPr>
      <xdr:spPr>
        <a:xfrm>
          <a:off x="21272500" y="132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168787</xdr:rowOff>
    </xdr:from>
    <xdr:ext cx="534377" cy="259045"/>
    <xdr:sp macro="" textlink="">
      <xdr:nvSpPr>
        <xdr:cNvPr id="860" name="テキスト ボックス 859"/>
        <xdr:cNvSpPr txBox="1"/>
      </xdr:nvSpPr>
      <xdr:spPr>
        <a:xfrm>
          <a:off x="21056111" y="133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117723</xdr:rowOff>
    </xdr:from>
    <xdr:to>
      <xdr:col>29</xdr:col>
      <xdr:colOff>568325</xdr:colOff>
      <xdr:row>78</xdr:row>
      <xdr:rowOff>47873</xdr:rowOff>
    </xdr:to>
    <xdr:sp macro="" textlink="">
      <xdr:nvSpPr>
        <xdr:cNvPr id="861" name="円/楕円 860"/>
        <xdr:cNvSpPr/>
      </xdr:nvSpPr>
      <xdr:spPr>
        <a:xfrm>
          <a:off x="20383500" y="1331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39000</xdr:rowOff>
    </xdr:from>
    <xdr:ext cx="534377" cy="259045"/>
    <xdr:sp macro="" textlink="">
      <xdr:nvSpPr>
        <xdr:cNvPr id="862" name="テキスト ボックス 861"/>
        <xdr:cNvSpPr txBox="1"/>
      </xdr:nvSpPr>
      <xdr:spPr>
        <a:xfrm>
          <a:off x="20167111" y="134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162795</xdr:rowOff>
    </xdr:from>
    <xdr:to>
      <xdr:col>28</xdr:col>
      <xdr:colOff>365125</xdr:colOff>
      <xdr:row>78</xdr:row>
      <xdr:rowOff>92945</xdr:rowOff>
    </xdr:to>
    <xdr:sp macro="" textlink="">
      <xdr:nvSpPr>
        <xdr:cNvPr id="863" name="円/楕円 862"/>
        <xdr:cNvSpPr/>
      </xdr:nvSpPr>
      <xdr:spPr>
        <a:xfrm>
          <a:off x="19494500" y="1336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84072</xdr:rowOff>
    </xdr:from>
    <xdr:ext cx="534377" cy="259045"/>
    <xdr:sp macro="" textlink="">
      <xdr:nvSpPr>
        <xdr:cNvPr id="864" name="テキスト ボックス 863"/>
        <xdr:cNvSpPr txBox="1"/>
      </xdr:nvSpPr>
      <xdr:spPr>
        <a:xfrm>
          <a:off x="19278111" y="1345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29,121</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35979</xdr:rowOff>
    </xdr:from>
    <xdr:to>
      <xdr:col>27</xdr:col>
      <xdr:colOff>161925</xdr:colOff>
      <xdr:row>78</xdr:row>
      <xdr:rowOff>137579</xdr:rowOff>
    </xdr:to>
    <xdr:sp macro="" textlink="">
      <xdr:nvSpPr>
        <xdr:cNvPr id="865" name="円/楕円 864"/>
        <xdr:cNvSpPr/>
      </xdr:nvSpPr>
      <xdr:spPr>
        <a:xfrm>
          <a:off x="18605500" y="134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128706</xdr:rowOff>
    </xdr:from>
    <xdr:ext cx="534377" cy="259045"/>
    <xdr:sp macro="" textlink="">
      <xdr:nvSpPr>
        <xdr:cNvPr id="866" name="テキスト ボックス 865"/>
        <xdr:cNvSpPr txBox="1"/>
      </xdr:nvSpPr>
      <xdr:spPr>
        <a:xfrm>
          <a:off x="18389111" y="1350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歳出の経常一般財源は、平成</a:t>
          </a:r>
          <a:r>
            <a:rPr kumimoji="1" lang="en-US" altLang="ja-JP" sz="1300">
              <a:latin typeface="ＭＳ Ｐゴシック"/>
            </a:rPr>
            <a:t>26</a:t>
          </a:r>
          <a:r>
            <a:rPr kumimoji="1" lang="ja-JP" altLang="en-US" sz="1300">
              <a:latin typeface="ＭＳ Ｐゴシック"/>
            </a:rPr>
            <a:t>年度から約３億円ずつ増加している。</a:t>
          </a:r>
        </a:p>
        <a:p>
          <a:r>
            <a:rPr kumimoji="1" lang="ja-JP" altLang="en-US" sz="1300">
              <a:latin typeface="ＭＳ Ｐゴシック"/>
            </a:rPr>
            <a:t>退手債を加味していない場合でも、</a:t>
          </a:r>
          <a:r>
            <a:rPr kumimoji="1" lang="en-US" altLang="ja-JP" sz="1300">
              <a:latin typeface="ＭＳ Ｐゴシック"/>
            </a:rPr>
            <a:t>26</a:t>
          </a:r>
          <a:r>
            <a:rPr kumimoji="1" lang="ja-JP" altLang="en-US" sz="1300">
              <a:latin typeface="ＭＳ Ｐゴシック"/>
            </a:rPr>
            <a:t>年度から経常収支比率における人件費・扶助費・公債費の割合が悪化しており、経常収支比率悪化の主要因となっている。</a:t>
          </a:r>
        </a:p>
        <a:p>
          <a:r>
            <a:rPr kumimoji="1" lang="en-US" altLang="ja-JP" sz="1300">
              <a:latin typeface="ＭＳ Ｐゴシック"/>
            </a:rPr>
            <a:t>28</a:t>
          </a:r>
          <a:r>
            <a:rPr kumimoji="1" lang="ja-JP" altLang="en-US" sz="1300">
              <a:latin typeface="ＭＳ Ｐゴシック"/>
            </a:rPr>
            <a:t>年度単年度では、退手債不発行により経常収支が大幅に悪化（悪化　２．６％）、さらに、扶助費増（障害福祉関連　</a:t>
          </a:r>
          <a:r>
            <a:rPr kumimoji="1" lang="en-US" altLang="ja-JP" sz="1300">
              <a:latin typeface="ＭＳ Ｐゴシック"/>
            </a:rPr>
            <a:t>0.2</a:t>
          </a:r>
          <a:r>
            <a:rPr kumimoji="1" lang="ja-JP" altLang="en-US" sz="1300">
              <a:latin typeface="ＭＳ Ｐゴシック"/>
            </a:rPr>
            <a:t>％　こども園市独自分　</a:t>
          </a:r>
          <a:r>
            <a:rPr kumimoji="1" lang="en-US" altLang="ja-JP" sz="1300">
              <a:latin typeface="ＭＳ Ｐゴシック"/>
            </a:rPr>
            <a:t>0.3</a:t>
          </a:r>
          <a:r>
            <a:rPr kumimoji="1" lang="ja-JP" altLang="en-US" sz="1300">
              <a:latin typeface="ＭＳ Ｐゴシック"/>
            </a:rPr>
            <a:t>％）、公債費増（退手債等　</a:t>
          </a:r>
          <a:r>
            <a:rPr kumimoji="1" lang="en-US" altLang="ja-JP" sz="1300">
              <a:latin typeface="ＭＳ Ｐゴシック"/>
            </a:rPr>
            <a:t>0.5</a:t>
          </a:r>
          <a:r>
            <a:rPr kumimoji="1" lang="ja-JP" altLang="en-US" sz="1300">
              <a:latin typeface="ＭＳ Ｐゴシック"/>
            </a:rPr>
            <a:t>％）等の悪化要因があった。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京都府八幡市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72,144
71,141
24.35
27,974,899
27,370,570
563,333
14,487,865
27,633,604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23.4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2083</xdr:rowOff>
    </xdr:from>
    <xdr:to>
      <xdr:col>6</xdr:col>
      <xdr:colOff>511175</xdr:colOff>
      <xdr:row>34</xdr:row>
      <xdr:rowOff>47346</xdr:rowOff>
    </xdr:to>
    <xdr:cxnSp macro="">
      <xdr:nvCxnSpPr>
        <xdr:cNvPr id="59" name="直線コネクタ 58"/>
        <xdr:cNvCxnSpPr/>
      </xdr:nvCxnSpPr>
      <xdr:spPr>
        <a:xfrm>
          <a:off x="3797300" y="5659933"/>
          <a:ext cx="838200" cy="21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64584</xdr:rowOff>
    </xdr:from>
    <xdr:ext cx="469744" cy="259045"/>
    <xdr:sp macro="" textlink="">
      <xdr:nvSpPr>
        <xdr:cNvPr id="60" name="議会費平均値テキスト"/>
        <xdr:cNvSpPr txBox="1"/>
      </xdr:nvSpPr>
      <xdr:spPr>
        <a:xfrm>
          <a:off x="4686300" y="5893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2083</xdr:rowOff>
    </xdr:from>
    <xdr:to>
      <xdr:col>5</xdr:col>
      <xdr:colOff>358775</xdr:colOff>
      <xdr:row>34</xdr:row>
      <xdr:rowOff>2997</xdr:rowOff>
    </xdr:to>
    <xdr:cxnSp macro="">
      <xdr:nvCxnSpPr>
        <xdr:cNvPr id="62" name="直線コネクタ 61"/>
        <xdr:cNvCxnSpPr/>
      </xdr:nvCxnSpPr>
      <xdr:spPr>
        <a:xfrm flipV="1">
          <a:off x="2908300" y="5659933"/>
          <a:ext cx="8890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14292</xdr:rowOff>
    </xdr:from>
    <xdr:ext cx="469744" cy="259045"/>
    <xdr:sp macro="" textlink="">
      <xdr:nvSpPr>
        <xdr:cNvPr id="64" name="テキスト ボックス 63"/>
        <xdr:cNvSpPr txBox="1"/>
      </xdr:nvSpPr>
      <xdr:spPr>
        <a:xfrm>
          <a:off x="3562427"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2997</xdr:rowOff>
    </xdr:from>
    <xdr:to>
      <xdr:col>4</xdr:col>
      <xdr:colOff>155575</xdr:colOff>
      <xdr:row>34</xdr:row>
      <xdr:rowOff>51460</xdr:rowOff>
    </xdr:to>
    <xdr:cxnSp macro="">
      <xdr:nvCxnSpPr>
        <xdr:cNvPr id="65" name="直線コネクタ 64"/>
        <xdr:cNvCxnSpPr/>
      </xdr:nvCxnSpPr>
      <xdr:spPr>
        <a:xfrm flipV="1">
          <a:off x="2019300" y="5832297"/>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116247</xdr:rowOff>
    </xdr:from>
    <xdr:ext cx="469744" cy="259045"/>
    <xdr:sp macro="" textlink="">
      <xdr:nvSpPr>
        <xdr:cNvPr id="67" name="テキスト ボックス 66"/>
        <xdr:cNvSpPr txBox="1"/>
      </xdr:nvSpPr>
      <xdr:spPr>
        <a:xfrm>
          <a:off x="2673427"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148844</xdr:rowOff>
    </xdr:from>
    <xdr:to>
      <xdr:col>2</xdr:col>
      <xdr:colOff>638175</xdr:colOff>
      <xdr:row>34</xdr:row>
      <xdr:rowOff>51460</xdr:rowOff>
    </xdr:to>
    <xdr:cxnSp macro="">
      <xdr:nvCxnSpPr>
        <xdr:cNvPr id="68" name="直線コネクタ 67"/>
        <xdr:cNvCxnSpPr/>
      </xdr:nvCxnSpPr>
      <xdr:spPr>
        <a:xfrm>
          <a:off x="1130300" y="5806694"/>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131792</xdr:rowOff>
    </xdr:from>
    <xdr:ext cx="469744" cy="259045"/>
    <xdr:sp macro="" textlink="">
      <xdr:nvSpPr>
        <xdr:cNvPr id="70" name="テキスト ボックス 69"/>
        <xdr:cNvSpPr txBox="1"/>
      </xdr:nvSpPr>
      <xdr:spPr>
        <a:xfrm>
          <a:off x="1784427"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167996</xdr:rowOff>
    </xdr:from>
    <xdr:to>
      <xdr:col>6</xdr:col>
      <xdr:colOff>561975</xdr:colOff>
      <xdr:row>34</xdr:row>
      <xdr:rowOff>98146</xdr:rowOff>
    </xdr:to>
    <xdr:sp macro="" textlink="">
      <xdr:nvSpPr>
        <xdr:cNvPr id="78" name="円/楕円 77"/>
        <xdr:cNvSpPr/>
      </xdr:nvSpPr>
      <xdr:spPr>
        <a:xfrm>
          <a:off x="4584700" y="58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19423</xdr:rowOff>
    </xdr:from>
    <xdr:ext cx="469744" cy="259045"/>
    <xdr:sp macro="" textlink="">
      <xdr:nvSpPr>
        <xdr:cNvPr id="79" name="議会費該当値テキスト"/>
        <xdr:cNvSpPr txBox="1"/>
      </xdr:nvSpPr>
      <xdr:spPr>
        <a:xfrm>
          <a:off x="4686300" y="56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3,702</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122733</xdr:rowOff>
    </xdr:from>
    <xdr:to>
      <xdr:col>5</xdr:col>
      <xdr:colOff>409575</xdr:colOff>
      <xdr:row>33</xdr:row>
      <xdr:rowOff>52883</xdr:rowOff>
    </xdr:to>
    <xdr:sp macro="" textlink="">
      <xdr:nvSpPr>
        <xdr:cNvPr id="80" name="円/楕円 79"/>
        <xdr:cNvSpPr/>
      </xdr:nvSpPr>
      <xdr:spPr>
        <a:xfrm>
          <a:off x="3746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69410</xdr:rowOff>
    </xdr:from>
    <xdr:ext cx="469744" cy="259045"/>
    <xdr:sp macro="" textlink="">
      <xdr:nvSpPr>
        <xdr:cNvPr id="81" name="テキスト ボックス 80"/>
        <xdr:cNvSpPr txBox="1"/>
      </xdr:nvSpPr>
      <xdr:spPr>
        <a:xfrm>
          <a:off x="3562427"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123647</xdr:rowOff>
    </xdr:from>
    <xdr:to>
      <xdr:col>4</xdr:col>
      <xdr:colOff>206375</xdr:colOff>
      <xdr:row>34</xdr:row>
      <xdr:rowOff>53797</xdr:rowOff>
    </xdr:to>
    <xdr:sp macro="" textlink="">
      <xdr:nvSpPr>
        <xdr:cNvPr id="82" name="円/楕円 81"/>
        <xdr:cNvSpPr/>
      </xdr:nvSpPr>
      <xdr:spPr>
        <a:xfrm>
          <a:off x="2857500" y="578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70324</xdr:rowOff>
    </xdr:from>
    <xdr:ext cx="469744" cy="259045"/>
    <xdr:sp macro="" textlink="">
      <xdr:nvSpPr>
        <xdr:cNvPr id="83" name="テキスト ボックス 82"/>
        <xdr:cNvSpPr txBox="1"/>
      </xdr:nvSpPr>
      <xdr:spPr>
        <a:xfrm>
          <a:off x="2673427" y="555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660</xdr:rowOff>
    </xdr:from>
    <xdr:to>
      <xdr:col>3</xdr:col>
      <xdr:colOff>3175</xdr:colOff>
      <xdr:row>34</xdr:row>
      <xdr:rowOff>102260</xdr:rowOff>
    </xdr:to>
    <xdr:sp macro="" textlink="">
      <xdr:nvSpPr>
        <xdr:cNvPr id="84" name="円/楕円 83"/>
        <xdr:cNvSpPr/>
      </xdr:nvSpPr>
      <xdr:spPr>
        <a:xfrm>
          <a:off x="1968500" y="58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118787</xdr:rowOff>
    </xdr:from>
    <xdr:ext cx="469744" cy="259045"/>
    <xdr:sp macro="" textlink="">
      <xdr:nvSpPr>
        <xdr:cNvPr id="85" name="テキスト ボックス 84"/>
        <xdr:cNvSpPr txBox="1"/>
      </xdr:nvSpPr>
      <xdr:spPr>
        <a:xfrm>
          <a:off x="1784427" y="560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98044</xdr:rowOff>
    </xdr:from>
    <xdr:to>
      <xdr:col>1</xdr:col>
      <xdr:colOff>485775</xdr:colOff>
      <xdr:row>34</xdr:row>
      <xdr:rowOff>28194</xdr:rowOff>
    </xdr:to>
    <xdr:sp macro="" textlink="">
      <xdr:nvSpPr>
        <xdr:cNvPr id="86" name="円/楕円 85"/>
        <xdr:cNvSpPr/>
      </xdr:nvSpPr>
      <xdr:spPr>
        <a:xfrm>
          <a:off x="1079500" y="57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44721</xdr:rowOff>
    </xdr:from>
    <xdr:ext cx="469744" cy="259045"/>
    <xdr:sp macro="" textlink="">
      <xdr:nvSpPr>
        <xdr:cNvPr id="87" name="テキスト ボックス 86"/>
        <xdr:cNvSpPr txBox="1"/>
      </xdr:nvSpPr>
      <xdr:spPr>
        <a:xfrm>
          <a:off x="895427" y="553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166736</xdr:rowOff>
    </xdr:from>
    <xdr:to>
      <xdr:col>6</xdr:col>
      <xdr:colOff>511175</xdr:colOff>
      <xdr:row>57</xdr:row>
      <xdr:rowOff>55697</xdr:rowOff>
    </xdr:to>
    <xdr:cxnSp macro="">
      <xdr:nvCxnSpPr>
        <xdr:cNvPr id="116" name="直線コネクタ 115"/>
        <xdr:cNvCxnSpPr/>
      </xdr:nvCxnSpPr>
      <xdr:spPr>
        <a:xfrm>
          <a:off x="3797300" y="9767936"/>
          <a:ext cx="838200" cy="6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166736</xdr:rowOff>
    </xdr:from>
    <xdr:to>
      <xdr:col>5</xdr:col>
      <xdr:colOff>358775</xdr:colOff>
      <xdr:row>57</xdr:row>
      <xdr:rowOff>29827</xdr:rowOff>
    </xdr:to>
    <xdr:cxnSp macro="">
      <xdr:nvCxnSpPr>
        <xdr:cNvPr id="119" name="直線コネクタ 118"/>
        <xdr:cNvCxnSpPr/>
      </xdr:nvCxnSpPr>
      <xdr:spPr>
        <a:xfrm flipV="1">
          <a:off x="2908300" y="9767936"/>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160427</xdr:rowOff>
    </xdr:from>
    <xdr:to>
      <xdr:col>4</xdr:col>
      <xdr:colOff>155575</xdr:colOff>
      <xdr:row>57</xdr:row>
      <xdr:rowOff>29827</xdr:rowOff>
    </xdr:to>
    <xdr:cxnSp macro="">
      <xdr:nvCxnSpPr>
        <xdr:cNvPr id="122" name="直線コネクタ 121"/>
        <xdr:cNvCxnSpPr/>
      </xdr:nvCxnSpPr>
      <xdr:spPr>
        <a:xfrm>
          <a:off x="2019300" y="9761627"/>
          <a:ext cx="889000" cy="4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131973</xdr:rowOff>
    </xdr:from>
    <xdr:to>
      <xdr:col>2</xdr:col>
      <xdr:colOff>638175</xdr:colOff>
      <xdr:row>56</xdr:row>
      <xdr:rowOff>160427</xdr:rowOff>
    </xdr:to>
    <xdr:cxnSp macro="">
      <xdr:nvCxnSpPr>
        <xdr:cNvPr id="125" name="直線コネクタ 124"/>
        <xdr:cNvCxnSpPr/>
      </xdr:nvCxnSpPr>
      <xdr:spPr>
        <a:xfrm>
          <a:off x="1130300" y="9733173"/>
          <a:ext cx="889000" cy="2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4897</xdr:rowOff>
    </xdr:from>
    <xdr:to>
      <xdr:col>6</xdr:col>
      <xdr:colOff>561975</xdr:colOff>
      <xdr:row>57</xdr:row>
      <xdr:rowOff>106497</xdr:rowOff>
    </xdr:to>
    <xdr:sp macro="" textlink="">
      <xdr:nvSpPr>
        <xdr:cNvPr id="135" name="円/楕円 134"/>
        <xdr:cNvSpPr/>
      </xdr:nvSpPr>
      <xdr:spPr>
        <a:xfrm>
          <a:off x="4584700" y="97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91274</xdr:rowOff>
    </xdr:from>
    <xdr:ext cx="534377" cy="259045"/>
    <xdr:sp macro="" textlink="">
      <xdr:nvSpPr>
        <xdr:cNvPr id="136" name="総務費該当値テキスト"/>
        <xdr:cNvSpPr txBox="1"/>
      </xdr:nvSpPr>
      <xdr:spPr>
        <a:xfrm>
          <a:off x="4686300" y="969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43,524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115936</xdr:rowOff>
    </xdr:from>
    <xdr:to>
      <xdr:col>5</xdr:col>
      <xdr:colOff>409575</xdr:colOff>
      <xdr:row>57</xdr:row>
      <xdr:rowOff>46086</xdr:rowOff>
    </xdr:to>
    <xdr:sp macro="" textlink="">
      <xdr:nvSpPr>
        <xdr:cNvPr id="137" name="円/楕円 136"/>
        <xdr:cNvSpPr/>
      </xdr:nvSpPr>
      <xdr:spPr>
        <a:xfrm>
          <a:off x="3746500" y="9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37213</xdr:rowOff>
    </xdr:from>
    <xdr:ext cx="534377" cy="259045"/>
    <xdr:sp macro="" textlink="">
      <xdr:nvSpPr>
        <xdr:cNvPr id="138" name="テキスト ボックス 137"/>
        <xdr:cNvSpPr txBox="1"/>
      </xdr:nvSpPr>
      <xdr:spPr>
        <a:xfrm>
          <a:off x="3530111" y="980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150477</xdr:rowOff>
    </xdr:from>
    <xdr:to>
      <xdr:col>4</xdr:col>
      <xdr:colOff>206375</xdr:colOff>
      <xdr:row>57</xdr:row>
      <xdr:rowOff>80627</xdr:rowOff>
    </xdr:to>
    <xdr:sp macro="" textlink="">
      <xdr:nvSpPr>
        <xdr:cNvPr id="139" name="円/楕円 138"/>
        <xdr:cNvSpPr/>
      </xdr:nvSpPr>
      <xdr:spPr>
        <a:xfrm>
          <a:off x="2857500" y="97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71754</xdr:rowOff>
    </xdr:from>
    <xdr:ext cx="534377" cy="259045"/>
    <xdr:sp macro="" textlink="">
      <xdr:nvSpPr>
        <xdr:cNvPr id="140" name="テキスト ボックス 139"/>
        <xdr:cNvSpPr txBox="1"/>
      </xdr:nvSpPr>
      <xdr:spPr>
        <a:xfrm>
          <a:off x="2641111" y="98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109627</xdr:rowOff>
    </xdr:from>
    <xdr:to>
      <xdr:col>3</xdr:col>
      <xdr:colOff>3175</xdr:colOff>
      <xdr:row>57</xdr:row>
      <xdr:rowOff>39777</xdr:rowOff>
    </xdr:to>
    <xdr:sp macro="" textlink="">
      <xdr:nvSpPr>
        <xdr:cNvPr id="141" name="円/楕円 140"/>
        <xdr:cNvSpPr/>
      </xdr:nvSpPr>
      <xdr:spPr>
        <a:xfrm>
          <a:off x="1968500" y="971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30904</xdr:rowOff>
    </xdr:from>
    <xdr:ext cx="534377" cy="259045"/>
    <xdr:sp macro="" textlink="">
      <xdr:nvSpPr>
        <xdr:cNvPr id="142" name="テキスト ボックス 141"/>
        <xdr:cNvSpPr txBox="1"/>
      </xdr:nvSpPr>
      <xdr:spPr>
        <a:xfrm>
          <a:off x="1752111" y="980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52,280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81173</xdr:rowOff>
    </xdr:from>
    <xdr:to>
      <xdr:col>1</xdr:col>
      <xdr:colOff>485775</xdr:colOff>
      <xdr:row>57</xdr:row>
      <xdr:rowOff>11323</xdr:rowOff>
    </xdr:to>
    <xdr:sp macro="" textlink="">
      <xdr:nvSpPr>
        <xdr:cNvPr id="143" name="円/楕円 142"/>
        <xdr:cNvSpPr/>
      </xdr:nvSpPr>
      <xdr:spPr>
        <a:xfrm>
          <a:off x="1079500" y="968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2450</xdr:rowOff>
    </xdr:from>
    <xdr:ext cx="534377" cy="259045"/>
    <xdr:sp macro="" textlink="">
      <xdr:nvSpPr>
        <xdr:cNvPr id="144" name="テキスト ボックス 143"/>
        <xdr:cNvSpPr txBox="1"/>
      </xdr:nvSpPr>
      <xdr:spPr>
        <a:xfrm>
          <a:off x="863111" y="977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43485</xdr:rowOff>
    </xdr:from>
    <xdr:to>
      <xdr:col>6</xdr:col>
      <xdr:colOff>511175</xdr:colOff>
      <xdr:row>75</xdr:row>
      <xdr:rowOff>48247</xdr:rowOff>
    </xdr:to>
    <xdr:cxnSp macro="">
      <xdr:nvCxnSpPr>
        <xdr:cNvPr id="174" name="直線コネクタ 173"/>
        <xdr:cNvCxnSpPr/>
      </xdr:nvCxnSpPr>
      <xdr:spPr>
        <a:xfrm>
          <a:off x="3797300" y="12902235"/>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133278</xdr:rowOff>
    </xdr:from>
    <xdr:ext cx="599010" cy="259045"/>
    <xdr:sp macro="" textlink="">
      <xdr:nvSpPr>
        <xdr:cNvPr id="175" name="民生費平均値テキスト"/>
        <xdr:cNvSpPr txBox="1"/>
      </xdr:nvSpPr>
      <xdr:spPr>
        <a:xfrm>
          <a:off x="4686300" y="12992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43485</xdr:rowOff>
    </xdr:from>
    <xdr:to>
      <xdr:col>5</xdr:col>
      <xdr:colOff>358775</xdr:colOff>
      <xdr:row>75</xdr:row>
      <xdr:rowOff>45441</xdr:rowOff>
    </xdr:to>
    <xdr:cxnSp macro="">
      <xdr:nvCxnSpPr>
        <xdr:cNvPr id="177" name="直線コネクタ 176"/>
        <xdr:cNvCxnSpPr/>
      </xdr:nvCxnSpPr>
      <xdr:spPr>
        <a:xfrm flipV="1">
          <a:off x="2908300" y="12902235"/>
          <a:ext cx="889000" cy="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161929</xdr:rowOff>
    </xdr:from>
    <xdr:ext cx="599010" cy="259045"/>
    <xdr:sp macro="" textlink="">
      <xdr:nvSpPr>
        <xdr:cNvPr id="179" name="テキスト ボックス 178"/>
        <xdr:cNvSpPr txBox="1"/>
      </xdr:nvSpPr>
      <xdr:spPr>
        <a:xfrm>
          <a:off x="3497794"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45441</xdr:rowOff>
    </xdr:from>
    <xdr:to>
      <xdr:col>4</xdr:col>
      <xdr:colOff>155575</xdr:colOff>
      <xdr:row>76</xdr:row>
      <xdr:rowOff>62243</xdr:rowOff>
    </xdr:to>
    <xdr:cxnSp macro="">
      <xdr:nvCxnSpPr>
        <xdr:cNvPr id="180" name="直線コネクタ 179"/>
        <xdr:cNvCxnSpPr/>
      </xdr:nvCxnSpPr>
      <xdr:spPr>
        <a:xfrm flipV="1">
          <a:off x="2019300" y="12904191"/>
          <a:ext cx="889000" cy="18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121657</xdr:rowOff>
    </xdr:from>
    <xdr:ext cx="599010" cy="259045"/>
    <xdr:sp macro="" textlink="">
      <xdr:nvSpPr>
        <xdr:cNvPr id="182" name="テキスト ボックス 181"/>
        <xdr:cNvSpPr txBox="1"/>
      </xdr:nvSpPr>
      <xdr:spPr>
        <a:xfrm>
          <a:off x="2608794"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62243</xdr:rowOff>
    </xdr:from>
    <xdr:to>
      <xdr:col>2</xdr:col>
      <xdr:colOff>638175</xdr:colOff>
      <xdr:row>77</xdr:row>
      <xdr:rowOff>78867</xdr:rowOff>
    </xdr:to>
    <xdr:cxnSp macro="">
      <xdr:nvCxnSpPr>
        <xdr:cNvPr id="183" name="直線コネクタ 182"/>
        <xdr:cNvCxnSpPr/>
      </xdr:nvCxnSpPr>
      <xdr:spPr>
        <a:xfrm flipV="1">
          <a:off x="1130300" y="13092443"/>
          <a:ext cx="889000" cy="18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33990</xdr:rowOff>
    </xdr:from>
    <xdr:ext cx="599010" cy="259045"/>
    <xdr:sp macro="" textlink="">
      <xdr:nvSpPr>
        <xdr:cNvPr id="185" name="テキスト ボックス 184"/>
        <xdr:cNvSpPr txBox="1"/>
      </xdr:nvSpPr>
      <xdr:spPr>
        <a:xfrm>
          <a:off x="1719794"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104563</xdr:rowOff>
    </xdr:from>
    <xdr:ext cx="599010" cy="259045"/>
    <xdr:sp macro="" textlink="">
      <xdr:nvSpPr>
        <xdr:cNvPr id="187" name="テキスト ボックス 186"/>
        <xdr:cNvSpPr txBox="1"/>
      </xdr:nvSpPr>
      <xdr:spPr>
        <a:xfrm>
          <a:off x="830794" y="1347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168897</xdr:rowOff>
    </xdr:from>
    <xdr:to>
      <xdr:col>6</xdr:col>
      <xdr:colOff>561975</xdr:colOff>
      <xdr:row>75</xdr:row>
      <xdr:rowOff>99047</xdr:rowOff>
    </xdr:to>
    <xdr:sp macro="" textlink="">
      <xdr:nvSpPr>
        <xdr:cNvPr id="193" name="円/楕円 192"/>
        <xdr:cNvSpPr/>
      </xdr:nvSpPr>
      <xdr:spPr>
        <a:xfrm>
          <a:off x="4584700" y="128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20324</xdr:rowOff>
    </xdr:from>
    <xdr:ext cx="599010" cy="259045"/>
    <xdr:sp macro="" textlink="">
      <xdr:nvSpPr>
        <xdr:cNvPr id="194" name="民生費該当値テキスト"/>
        <xdr:cNvSpPr txBox="1"/>
      </xdr:nvSpPr>
      <xdr:spPr>
        <a:xfrm>
          <a:off x="4686300" y="127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173,701</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164135</xdr:rowOff>
    </xdr:from>
    <xdr:to>
      <xdr:col>5</xdr:col>
      <xdr:colOff>409575</xdr:colOff>
      <xdr:row>75</xdr:row>
      <xdr:rowOff>94285</xdr:rowOff>
    </xdr:to>
    <xdr:sp macro="" textlink="">
      <xdr:nvSpPr>
        <xdr:cNvPr id="195" name="円/楕円 194"/>
        <xdr:cNvSpPr/>
      </xdr:nvSpPr>
      <xdr:spPr>
        <a:xfrm>
          <a:off x="3746500" y="128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110812</xdr:rowOff>
    </xdr:from>
    <xdr:ext cx="599010" cy="259045"/>
    <xdr:sp macro="" textlink="">
      <xdr:nvSpPr>
        <xdr:cNvPr id="196" name="テキスト ボックス 195"/>
        <xdr:cNvSpPr txBox="1"/>
      </xdr:nvSpPr>
      <xdr:spPr>
        <a:xfrm>
          <a:off x="3497794" y="1262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174,076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166091</xdr:rowOff>
    </xdr:from>
    <xdr:to>
      <xdr:col>4</xdr:col>
      <xdr:colOff>206375</xdr:colOff>
      <xdr:row>75</xdr:row>
      <xdr:rowOff>96241</xdr:rowOff>
    </xdr:to>
    <xdr:sp macro="" textlink="">
      <xdr:nvSpPr>
        <xdr:cNvPr id="197" name="円/楕円 196"/>
        <xdr:cNvSpPr/>
      </xdr:nvSpPr>
      <xdr:spPr>
        <a:xfrm>
          <a:off x="2857500" y="1285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112768</xdr:rowOff>
    </xdr:from>
    <xdr:ext cx="599010" cy="259045"/>
    <xdr:sp macro="" textlink="">
      <xdr:nvSpPr>
        <xdr:cNvPr id="198" name="テキスト ボックス 197"/>
        <xdr:cNvSpPr txBox="1"/>
      </xdr:nvSpPr>
      <xdr:spPr>
        <a:xfrm>
          <a:off x="2608794" y="1262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173,922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11443</xdr:rowOff>
    </xdr:from>
    <xdr:to>
      <xdr:col>3</xdr:col>
      <xdr:colOff>3175</xdr:colOff>
      <xdr:row>76</xdr:row>
      <xdr:rowOff>113043</xdr:rowOff>
    </xdr:to>
    <xdr:sp macro="" textlink="">
      <xdr:nvSpPr>
        <xdr:cNvPr id="199" name="円/楕円 198"/>
        <xdr:cNvSpPr/>
      </xdr:nvSpPr>
      <xdr:spPr>
        <a:xfrm>
          <a:off x="1968500" y="130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129570</xdr:rowOff>
    </xdr:from>
    <xdr:ext cx="599010" cy="259045"/>
    <xdr:sp macro="" textlink="">
      <xdr:nvSpPr>
        <xdr:cNvPr id="200" name="テキスト ボックス 199"/>
        <xdr:cNvSpPr txBox="1"/>
      </xdr:nvSpPr>
      <xdr:spPr>
        <a:xfrm>
          <a:off x="1719794" y="1281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159,099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28067</xdr:rowOff>
    </xdr:from>
    <xdr:to>
      <xdr:col>1</xdr:col>
      <xdr:colOff>485775</xdr:colOff>
      <xdr:row>77</xdr:row>
      <xdr:rowOff>129667</xdr:rowOff>
    </xdr:to>
    <xdr:sp macro="" textlink="">
      <xdr:nvSpPr>
        <xdr:cNvPr id="201" name="円/楕円 200"/>
        <xdr:cNvSpPr/>
      </xdr:nvSpPr>
      <xdr:spPr>
        <a:xfrm>
          <a:off x="1079500" y="1322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146194</xdr:rowOff>
    </xdr:from>
    <xdr:ext cx="599010" cy="259045"/>
    <xdr:sp macro="" textlink="">
      <xdr:nvSpPr>
        <xdr:cNvPr id="202" name="テキスト ボックス 201"/>
        <xdr:cNvSpPr txBox="1"/>
      </xdr:nvSpPr>
      <xdr:spPr>
        <a:xfrm>
          <a:off x="830794" y="1300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113982</xdr:rowOff>
    </xdr:from>
    <xdr:to>
      <xdr:col>6</xdr:col>
      <xdr:colOff>511175</xdr:colOff>
      <xdr:row>98</xdr:row>
      <xdr:rowOff>131927</xdr:rowOff>
    </xdr:to>
    <xdr:cxnSp macro="">
      <xdr:nvCxnSpPr>
        <xdr:cNvPr id="232" name="直線コネクタ 231"/>
        <xdr:cNvCxnSpPr/>
      </xdr:nvCxnSpPr>
      <xdr:spPr>
        <a:xfrm flipV="1">
          <a:off x="3797300" y="16916082"/>
          <a:ext cx="8382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125355</xdr:rowOff>
    </xdr:from>
    <xdr:to>
      <xdr:col>5</xdr:col>
      <xdr:colOff>358775</xdr:colOff>
      <xdr:row>98</xdr:row>
      <xdr:rowOff>131927</xdr:rowOff>
    </xdr:to>
    <xdr:cxnSp macro="">
      <xdr:nvCxnSpPr>
        <xdr:cNvPr id="235" name="直線コネクタ 234"/>
        <xdr:cNvCxnSpPr/>
      </xdr:nvCxnSpPr>
      <xdr:spPr>
        <a:xfrm>
          <a:off x="2908300" y="16927455"/>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125355</xdr:rowOff>
    </xdr:from>
    <xdr:to>
      <xdr:col>4</xdr:col>
      <xdr:colOff>155575</xdr:colOff>
      <xdr:row>98</xdr:row>
      <xdr:rowOff>162198</xdr:rowOff>
    </xdr:to>
    <xdr:cxnSp macro="">
      <xdr:nvCxnSpPr>
        <xdr:cNvPr id="238" name="直線コネクタ 237"/>
        <xdr:cNvCxnSpPr/>
      </xdr:nvCxnSpPr>
      <xdr:spPr>
        <a:xfrm flipV="1">
          <a:off x="2019300" y="16927455"/>
          <a:ext cx="889000" cy="3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162198</xdr:rowOff>
    </xdr:from>
    <xdr:to>
      <xdr:col>2</xdr:col>
      <xdr:colOff>638175</xdr:colOff>
      <xdr:row>99</xdr:row>
      <xdr:rowOff>1093</xdr:rowOff>
    </xdr:to>
    <xdr:cxnSp macro="">
      <xdr:nvCxnSpPr>
        <xdr:cNvPr id="241" name="直線コネクタ 240"/>
        <xdr:cNvCxnSpPr/>
      </xdr:nvCxnSpPr>
      <xdr:spPr>
        <a:xfrm flipV="1">
          <a:off x="1130300" y="16964298"/>
          <a:ext cx="889000" cy="1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63182</xdr:rowOff>
    </xdr:from>
    <xdr:to>
      <xdr:col>6</xdr:col>
      <xdr:colOff>561975</xdr:colOff>
      <xdr:row>98</xdr:row>
      <xdr:rowOff>164782</xdr:rowOff>
    </xdr:to>
    <xdr:sp macro="" textlink="">
      <xdr:nvSpPr>
        <xdr:cNvPr id="251" name="円/楕円 250"/>
        <xdr:cNvSpPr/>
      </xdr:nvSpPr>
      <xdr:spPr>
        <a:xfrm>
          <a:off x="4584700" y="1686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149559</xdr:rowOff>
    </xdr:from>
    <xdr:ext cx="534377" cy="259045"/>
    <xdr:sp macro="" textlink="">
      <xdr:nvSpPr>
        <xdr:cNvPr id="252" name="衛生費該当値テキスト"/>
        <xdr:cNvSpPr txBox="1"/>
      </xdr:nvSpPr>
      <xdr:spPr>
        <a:xfrm>
          <a:off x="4686300" y="167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25,350</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81127</xdr:rowOff>
    </xdr:from>
    <xdr:to>
      <xdr:col>5</xdr:col>
      <xdr:colOff>409575</xdr:colOff>
      <xdr:row>99</xdr:row>
      <xdr:rowOff>11277</xdr:rowOff>
    </xdr:to>
    <xdr:sp macro="" textlink="">
      <xdr:nvSpPr>
        <xdr:cNvPr id="253" name="円/楕円 252"/>
        <xdr:cNvSpPr/>
      </xdr:nvSpPr>
      <xdr:spPr>
        <a:xfrm>
          <a:off x="3746500" y="1688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2404</xdr:rowOff>
    </xdr:from>
    <xdr:ext cx="534377" cy="259045"/>
    <xdr:sp macro="" textlink="">
      <xdr:nvSpPr>
        <xdr:cNvPr id="254" name="テキスト ボックス 253"/>
        <xdr:cNvSpPr txBox="1"/>
      </xdr:nvSpPr>
      <xdr:spPr>
        <a:xfrm>
          <a:off x="3530111" y="1697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74555</xdr:rowOff>
    </xdr:from>
    <xdr:to>
      <xdr:col>4</xdr:col>
      <xdr:colOff>206375</xdr:colOff>
      <xdr:row>99</xdr:row>
      <xdr:rowOff>4705</xdr:rowOff>
    </xdr:to>
    <xdr:sp macro="" textlink="">
      <xdr:nvSpPr>
        <xdr:cNvPr id="255" name="円/楕円 254"/>
        <xdr:cNvSpPr/>
      </xdr:nvSpPr>
      <xdr:spPr>
        <a:xfrm>
          <a:off x="2857500" y="16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167282</xdr:rowOff>
    </xdr:from>
    <xdr:ext cx="534377" cy="259045"/>
    <xdr:sp macro="" textlink="">
      <xdr:nvSpPr>
        <xdr:cNvPr id="256" name="テキスト ボックス 255"/>
        <xdr:cNvSpPr txBox="1"/>
      </xdr:nvSpPr>
      <xdr:spPr>
        <a:xfrm>
          <a:off x="2641111" y="169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111398</xdr:rowOff>
    </xdr:from>
    <xdr:to>
      <xdr:col>3</xdr:col>
      <xdr:colOff>3175</xdr:colOff>
      <xdr:row>99</xdr:row>
      <xdr:rowOff>41548</xdr:rowOff>
    </xdr:to>
    <xdr:sp macro="" textlink="">
      <xdr:nvSpPr>
        <xdr:cNvPr id="257" name="円/楕円 256"/>
        <xdr:cNvSpPr/>
      </xdr:nvSpPr>
      <xdr:spPr>
        <a:xfrm>
          <a:off x="1968500" y="1691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32675</xdr:rowOff>
    </xdr:from>
    <xdr:ext cx="534377" cy="259045"/>
    <xdr:sp macro="" textlink="">
      <xdr:nvSpPr>
        <xdr:cNvPr id="258" name="テキスト ボックス 257"/>
        <xdr:cNvSpPr txBox="1"/>
      </xdr:nvSpPr>
      <xdr:spPr>
        <a:xfrm>
          <a:off x="1752111" y="170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121743</xdr:rowOff>
    </xdr:from>
    <xdr:to>
      <xdr:col>1</xdr:col>
      <xdr:colOff>485775</xdr:colOff>
      <xdr:row>99</xdr:row>
      <xdr:rowOff>51893</xdr:rowOff>
    </xdr:to>
    <xdr:sp macro="" textlink="">
      <xdr:nvSpPr>
        <xdr:cNvPr id="259" name="円/楕円 258"/>
        <xdr:cNvSpPr/>
      </xdr:nvSpPr>
      <xdr:spPr>
        <a:xfrm>
          <a:off x="1079500" y="169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43020</xdr:rowOff>
    </xdr:from>
    <xdr:ext cx="534377" cy="259045"/>
    <xdr:sp macro="" textlink="">
      <xdr:nvSpPr>
        <xdr:cNvPr id="260" name="テキスト ボックス 259"/>
        <xdr:cNvSpPr txBox="1"/>
      </xdr:nvSpPr>
      <xdr:spPr>
        <a:xfrm>
          <a:off x="863111" y="1701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152044</xdr:rowOff>
    </xdr:from>
    <xdr:to>
      <xdr:col>15</xdr:col>
      <xdr:colOff>180340</xdr:colOff>
      <xdr:row>38</xdr:row>
      <xdr:rowOff>139700</xdr:rowOff>
    </xdr:to>
    <xdr:cxnSp macro="">
      <xdr:nvCxnSpPr>
        <xdr:cNvPr id="282" name="直線コネクタ 281"/>
        <xdr:cNvCxnSpPr/>
      </xdr:nvCxnSpPr>
      <xdr:spPr>
        <a:xfrm flipV="1">
          <a:off x="10475595" y="5466994"/>
          <a:ext cx="1270"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98721</xdr:rowOff>
    </xdr:from>
    <xdr:ext cx="469744" cy="259045"/>
    <xdr:sp macro="" textlink="">
      <xdr:nvSpPr>
        <xdr:cNvPr id="285" name="労働費最大値テキスト"/>
        <xdr:cNvSpPr txBox="1"/>
      </xdr:nvSpPr>
      <xdr:spPr>
        <a:xfrm>
          <a:off x="10528300" y="52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31</xdr:row>
      <xdr:rowOff>152044</xdr:rowOff>
    </xdr:from>
    <xdr:to>
      <xdr:col>15</xdr:col>
      <xdr:colOff>269875</xdr:colOff>
      <xdr:row>31</xdr:row>
      <xdr:rowOff>152044</xdr:rowOff>
    </xdr:to>
    <xdr:cxnSp macro="">
      <xdr:nvCxnSpPr>
        <xdr:cNvPr id="286" name="直線コネクタ 285"/>
        <xdr:cNvCxnSpPr/>
      </xdr:nvCxnSpPr>
      <xdr:spPr>
        <a:xfrm>
          <a:off x="10388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89865</xdr:rowOff>
    </xdr:from>
    <xdr:to>
      <xdr:col>15</xdr:col>
      <xdr:colOff>180975</xdr:colOff>
      <xdr:row>38</xdr:row>
      <xdr:rowOff>109296</xdr:rowOff>
    </xdr:to>
    <xdr:cxnSp macro="">
      <xdr:nvCxnSpPr>
        <xdr:cNvPr id="287" name="直線コネクタ 286"/>
        <xdr:cNvCxnSpPr/>
      </xdr:nvCxnSpPr>
      <xdr:spPr>
        <a:xfrm>
          <a:off x="9639300" y="6433515"/>
          <a:ext cx="838200" cy="1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114749</xdr:rowOff>
    </xdr:from>
    <xdr:ext cx="378565" cy="259045"/>
    <xdr:sp macro="" textlink="">
      <xdr:nvSpPr>
        <xdr:cNvPr id="288" name="労働費平均値テキスト"/>
        <xdr:cNvSpPr txBox="1"/>
      </xdr:nvSpPr>
      <xdr:spPr>
        <a:xfrm>
          <a:off x="10528300" y="62869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91872</xdr:rowOff>
    </xdr:from>
    <xdr:to>
      <xdr:col>15</xdr:col>
      <xdr:colOff>231775</xdr:colOff>
      <xdr:row>38</xdr:row>
      <xdr:rowOff>22022</xdr:rowOff>
    </xdr:to>
    <xdr:sp macro="" textlink="">
      <xdr:nvSpPr>
        <xdr:cNvPr id="289" name="フローチャート : 判断 288"/>
        <xdr:cNvSpPr/>
      </xdr:nvSpPr>
      <xdr:spPr>
        <a:xfrm>
          <a:off x="10426700" y="643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89865</xdr:rowOff>
    </xdr:from>
    <xdr:to>
      <xdr:col>14</xdr:col>
      <xdr:colOff>28575</xdr:colOff>
      <xdr:row>38</xdr:row>
      <xdr:rowOff>77750</xdr:rowOff>
    </xdr:to>
    <xdr:cxnSp macro="">
      <xdr:nvCxnSpPr>
        <xdr:cNvPr id="290" name="直線コネクタ 289"/>
        <xdr:cNvCxnSpPr/>
      </xdr:nvCxnSpPr>
      <xdr:spPr>
        <a:xfrm flipV="1">
          <a:off x="8750300" y="6433515"/>
          <a:ext cx="889000" cy="15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151079</xdr:rowOff>
    </xdr:from>
    <xdr:to>
      <xdr:col>14</xdr:col>
      <xdr:colOff>79375</xdr:colOff>
      <xdr:row>37</xdr:row>
      <xdr:rowOff>81229</xdr:rowOff>
    </xdr:to>
    <xdr:sp macro="" textlink="">
      <xdr:nvSpPr>
        <xdr:cNvPr id="291" name="フローチャート : 判断 290"/>
        <xdr:cNvSpPr/>
      </xdr:nvSpPr>
      <xdr:spPr>
        <a:xfrm>
          <a:off x="9588500" y="632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97756</xdr:rowOff>
    </xdr:from>
    <xdr:ext cx="469744" cy="259045"/>
    <xdr:sp macro="" textlink="">
      <xdr:nvSpPr>
        <xdr:cNvPr id="292" name="テキスト ボックス 291"/>
        <xdr:cNvSpPr txBox="1"/>
      </xdr:nvSpPr>
      <xdr:spPr>
        <a:xfrm>
          <a:off x="9404427"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115240</xdr:rowOff>
    </xdr:from>
    <xdr:to>
      <xdr:col>12</xdr:col>
      <xdr:colOff>511175</xdr:colOff>
      <xdr:row>38</xdr:row>
      <xdr:rowOff>77750</xdr:rowOff>
    </xdr:to>
    <xdr:cxnSp macro="">
      <xdr:nvCxnSpPr>
        <xdr:cNvPr id="293" name="直線コネクタ 292"/>
        <xdr:cNvCxnSpPr/>
      </xdr:nvCxnSpPr>
      <xdr:spPr>
        <a:xfrm>
          <a:off x="7861300" y="6458890"/>
          <a:ext cx="889000" cy="1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148793</xdr:rowOff>
    </xdr:from>
    <xdr:to>
      <xdr:col>12</xdr:col>
      <xdr:colOff>561975</xdr:colOff>
      <xdr:row>37</xdr:row>
      <xdr:rowOff>78943</xdr:rowOff>
    </xdr:to>
    <xdr:sp macro="" textlink="">
      <xdr:nvSpPr>
        <xdr:cNvPr id="294" name="フローチャート : 判断 293"/>
        <xdr:cNvSpPr/>
      </xdr:nvSpPr>
      <xdr:spPr>
        <a:xfrm>
          <a:off x="8699500" y="632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95470</xdr:rowOff>
    </xdr:from>
    <xdr:ext cx="469744" cy="259045"/>
    <xdr:sp macro="" textlink="">
      <xdr:nvSpPr>
        <xdr:cNvPr id="295" name="テキスト ボックス 294"/>
        <xdr:cNvSpPr txBox="1"/>
      </xdr:nvSpPr>
      <xdr:spPr>
        <a:xfrm>
          <a:off x="8515427" y="6096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115240</xdr:rowOff>
    </xdr:from>
    <xdr:to>
      <xdr:col>11</xdr:col>
      <xdr:colOff>307975</xdr:colOff>
      <xdr:row>37</xdr:row>
      <xdr:rowOff>165989</xdr:rowOff>
    </xdr:to>
    <xdr:cxnSp macro="">
      <xdr:nvCxnSpPr>
        <xdr:cNvPr id="296" name="直線コネクタ 295"/>
        <xdr:cNvCxnSpPr/>
      </xdr:nvCxnSpPr>
      <xdr:spPr>
        <a:xfrm flipV="1">
          <a:off x="6972300" y="6458890"/>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76784</xdr:rowOff>
    </xdr:from>
    <xdr:to>
      <xdr:col>11</xdr:col>
      <xdr:colOff>358775</xdr:colOff>
      <xdr:row>37</xdr:row>
      <xdr:rowOff>6934</xdr:rowOff>
    </xdr:to>
    <xdr:sp macro="" textlink="">
      <xdr:nvSpPr>
        <xdr:cNvPr id="297" name="フローチャート : 判断 296"/>
        <xdr:cNvSpPr/>
      </xdr:nvSpPr>
      <xdr:spPr>
        <a:xfrm>
          <a:off x="7810500" y="62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23461</xdr:rowOff>
    </xdr:from>
    <xdr:ext cx="469744" cy="259045"/>
    <xdr:sp macro="" textlink="">
      <xdr:nvSpPr>
        <xdr:cNvPr id="298" name="テキスト ボックス 297"/>
        <xdr:cNvSpPr txBox="1"/>
      </xdr:nvSpPr>
      <xdr:spPr>
        <a:xfrm>
          <a:off x="7626427" y="602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171424</xdr:rowOff>
    </xdr:from>
    <xdr:to>
      <xdr:col>10</xdr:col>
      <xdr:colOff>155575</xdr:colOff>
      <xdr:row>36</xdr:row>
      <xdr:rowOff>101574</xdr:rowOff>
    </xdr:to>
    <xdr:sp macro="" textlink="">
      <xdr:nvSpPr>
        <xdr:cNvPr id="299" name="フローチャート : 判断 298"/>
        <xdr:cNvSpPr/>
      </xdr:nvSpPr>
      <xdr:spPr>
        <a:xfrm>
          <a:off x="6921500" y="61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118101</xdr:rowOff>
    </xdr:from>
    <xdr:ext cx="469744" cy="259045"/>
    <xdr:sp macro="" textlink="">
      <xdr:nvSpPr>
        <xdr:cNvPr id="300" name="テキスト ボックス 299"/>
        <xdr:cNvSpPr txBox="1"/>
      </xdr:nvSpPr>
      <xdr:spPr>
        <a:xfrm>
          <a:off x="6737427" y="594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58496</xdr:rowOff>
    </xdr:from>
    <xdr:to>
      <xdr:col>15</xdr:col>
      <xdr:colOff>231775</xdr:colOff>
      <xdr:row>38</xdr:row>
      <xdr:rowOff>160096</xdr:rowOff>
    </xdr:to>
    <xdr:sp macro="" textlink="">
      <xdr:nvSpPr>
        <xdr:cNvPr id="306" name="円/楕円 305"/>
        <xdr:cNvSpPr/>
      </xdr:nvSpPr>
      <xdr:spPr>
        <a:xfrm>
          <a:off x="10426700" y="65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144873</xdr:rowOff>
    </xdr:from>
    <xdr:ext cx="378565" cy="259045"/>
    <xdr:sp macro="" textlink="">
      <xdr:nvSpPr>
        <xdr:cNvPr id="307" name="労働費該当値テキスト"/>
        <xdr:cNvSpPr txBox="1"/>
      </xdr:nvSpPr>
      <xdr:spPr>
        <a:xfrm>
          <a:off x="10528300" y="64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39065</xdr:rowOff>
    </xdr:from>
    <xdr:to>
      <xdr:col>14</xdr:col>
      <xdr:colOff>79375</xdr:colOff>
      <xdr:row>37</xdr:row>
      <xdr:rowOff>140665</xdr:rowOff>
    </xdr:to>
    <xdr:sp macro="" textlink="">
      <xdr:nvSpPr>
        <xdr:cNvPr id="308" name="円/楕円 307"/>
        <xdr:cNvSpPr/>
      </xdr:nvSpPr>
      <xdr:spPr>
        <a:xfrm>
          <a:off x="9588500" y="63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131792</xdr:rowOff>
    </xdr:from>
    <xdr:ext cx="378565" cy="259045"/>
    <xdr:sp macro="" textlink="">
      <xdr:nvSpPr>
        <xdr:cNvPr id="309" name="テキスト ボックス 308"/>
        <xdr:cNvSpPr txBox="1"/>
      </xdr:nvSpPr>
      <xdr:spPr>
        <a:xfrm>
          <a:off x="9450017" y="647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26950</xdr:rowOff>
    </xdr:from>
    <xdr:to>
      <xdr:col>12</xdr:col>
      <xdr:colOff>561975</xdr:colOff>
      <xdr:row>38</xdr:row>
      <xdr:rowOff>128550</xdr:rowOff>
    </xdr:to>
    <xdr:sp macro="" textlink="">
      <xdr:nvSpPr>
        <xdr:cNvPr id="310" name="円/楕円 309"/>
        <xdr:cNvSpPr/>
      </xdr:nvSpPr>
      <xdr:spPr>
        <a:xfrm>
          <a:off x="8699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119677</xdr:rowOff>
    </xdr:from>
    <xdr:ext cx="378565" cy="259045"/>
    <xdr:sp macro="" textlink="">
      <xdr:nvSpPr>
        <xdr:cNvPr id="311" name="テキスト ボックス 310"/>
        <xdr:cNvSpPr txBox="1"/>
      </xdr:nvSpPr>
      <xdr:spPr>
        <a:xfrm>
          <a:off x="8561017" y="663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64440</xdr:rowOff>
    </xdr:from>
    <xdr:to>
      <xdr:col>11</xdr:col>
      <xdr:colOff>358775</xdr:colOff>
      <xdr:row>37</xdr:row>
      <xdr:rowOff>166039</xdr:rowOff>
    </xdr:to>
    <xdr:sp macro="" textlink="">
      <xdr:nvSpPr>
        <xdr:cNvPr id="312" name="円/楕円 311"/>
        <xdr:cNvSpPr/>
      </xdr:nvSpPr>
      <xdr:spPr>
        <a:xfrm>
          <a:off x="7810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157166</xdr:rowOff>
    </xdr:from>
    <xdr:ext cx="378565" cy="259045"/>
    <xdr:sp macro="" textlink="">
      <xdr:nvSpPr>
        <xdr:cNvPr id="313" name="テキスト ボックス 312"/>
        <xdr:cNvSpPr txBox="1"/>
      </xdr:nvSpPr>
      <xdr:spPr>
        <a:xfrm>
          <a:off x="7672017" y="6500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115189</xdr:rowOff>
    </xdr:from>
    <xdr:to>
      <xdr:col>10</xdr:col>
      <xdr:colOff>155575</xdr:colOff>
      <xdr:row>38</xdr:row>
      <xdr:rowOff>45339</xdr:rowOff>
    </xdr:to>
    <xdr:sp macro="" textlink="">
      <xdr:nvSpPr>
        <xdr:cNvPr id="314" name="円/楕円 313"/>
        <xdr:cNvSpPr/>
      </xdr:nvSpPr>
      <xdr:spPr>
        <a:xfrm>
          <a:off x="69215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36466</xdr:rowOff>
    </xdr:from>
    <xdr:ext cx="378565" cy="259045"/>
    <xdr:sp macro="" textlink="">
      <xdr:nvSpPr>
        <xdr:cNvPr id="315" name="テキスト ボックス 314"/>
        <xdr:cNvSpPr txBox="1"/>
      </xdr:nvSpPr>
      <xdr:spPr>
        <a:xfrm>
          <a:off x="6783017" y="6551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9" name="テキスト ボックス 32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1" name="テキスト ボックス 33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3" name="テキスト ボックス 33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5" name="テキスト ボックス 33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1" name="直線コネクタ 340"/>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2"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3" name="直線コネクタ 342"/>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4"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5" name="直線コネクタ 344"/>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47672</xdr:rowOff>
    </xdr:from>
    <xdr:to>
      <xdr:col>15</xdr:col>
      <xdr:colOff>180975</xdr:colOff>
      <xdr:row>59</xdr:row>
      <xdr:rowOff>58334</xdr:rowOff>
    </xdr:to>
    <xdr:cxnSp macro="">
      <xdr:nvCxnSpPr>
        <xdr:cNvPr id="346" name="直線コネクタ 345"/>
        <xdr:cNvCxnSpPr/>
      </xdr:nvCxnSpPr>
      <xdr:spPr>
        <a:xfrm flipV="1">
          <a:off x="9639300" y="10163222"/>
          <a:ext cx="838200" cy="1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43001</xdr:rowOff>
    </xdr:from>
    <xdr:ext cx="534377" cy="259045"/>
    <xdr:sp macro="" textlink="">
      <xdr:nvSpPr>
        <xdr:cNvPr id="347" name="農林水産業費平均値テキスト"/>
        <xdr:cNvSpPr txBox="1"/>
      </xdr:nvSpPr>
      <xdr:spPr>
        <a:xfrm>
          <a:off x="10528300" y="964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48" name="フローチャート : 判断 347"/>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54922</xdr:rowOff>
    </xdr:from>
    <xdr:to>
      <xdr:col>14</xdr:col>
      <xdr:colOff>28575</xdr:colOff>
      <xdr:row>59</xdr:row>
      <xdr:rowOff>58334</xdr:rowOff>
    </xdr:to>
    <xdr:cxnSp macro="">
      <xdr:nvCxnSpPr>
        <xdr:cNvPr id="349" name="直線コネクタ 348"/>
        <xdr:cNvCxnSpPr/>
      </xdr:nvCxnSpPr>
      <xdr:spPr>
        <a:xfrm>
          <a:off x="8750300" y="10170472"/>
          <a:ext cx="889000" cy="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0" name="フローチャート : 判断 349"/>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1" name="テキスト ボックス 350"/>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54922</xdr:rowOff>
    </xdr:from>
    <xdr:to>
      <xdr:col>12</xdr:col>
      <xdr:colOff>511175</xdr:colOff>
      <xdr:row>59</xdr:row>
      <xdr:rowOff>63495</xdr:rowOff>
    </xdr:to>
    <xdr:cxnSp macro="">
      <xdr:nvCxnSpPr>
        <xdr:cNvPr id="352" name="直線コネクタ 351"/>
        <xdr:cNvCxnSpPr/>
      </xdr:nvCxnSpPr>
      <xdr:spPr>
        <a:xfrm flipV="1">
          <a:off x="7861300" y="1017047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3" name="フローチャート : 判断 352"/>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103961</xdr:rowOff>
    </xdr:from>
    <xdr:ext cx="534377" cy="259045"/>
    <xdr:sp macro="" textlink="">
      <xdr:nvSpPr>
        <xdr:cNvPr id="354" name="テキスト ボックス 353"/>
        <xdr:cNvSpPr txBox="1"/>
      </xdr:nvSpPr>
      <xdr:spPr>
        <a:xfrm>
          <a:off x="8483111" y="970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63495</xdr:rowOff>
    </xdr:from>
    <xdr:to>
      <xdr:col>11</xdr:col>
      <xdr:colOff>307975</xdr:colOff>
      <xdr:row>59</xdr:row>
      <xdr:rowOff>69242</xdr:rowOff>
    </xdr:to>
    <xdr:cxnSp macro="">
      <xdr:nvCxnSpPr>
        <xdr:cNvPr id="355" name="直線コネクタ 354"/>
        <xdr:cNvCxnSpPr/>
      </xdr:nvCxnSpPr>
      <xdr:spPr>
        <a:xfrm flipV="1">
          <a:off x="6972300" y="10179045"/>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6" name="フローチャート : 判断 355"/>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110738</xdr:rowOff>
    </xdr:from>
    <xdr:ext cx="534377" cy="259045"/>
    <xdr:sp macro="" textlink="">
      <xdr:nvSpPr>
        <xdr:cNvPr id="357" name="テキスト ボックス 356"/>
        <xdr:cNvSpPr txBox="1"/>
      </xdr:nvSpPr>
      <xdr:spPr>
        <a:xfrm>
          <a:off x="7594111" y="971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58" name="フローチャート : 判断 357"/>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133646</xdr:rowOff>
    </xdr:from>
    <xdr:ext cx="534377" cy="259045"/>
    <xdr:sp macro="" textlink="">
      <xdr:nvSpPr>
        <xdr:cNvPr id="359" name="テキスト ボックス 358"/>
        <xdr:cNvSpPr txBox="1"/>
      </xdr:nvSpPr>
      <xdr:spPr>
        <a:xfrm>
          <a:off x="6705111" y="97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168322</xdr:rowOff>
    </xdr:from>
    <xdr:to>
      <xdr:col>15</xdr:col>
      <xdr:colOff>231775</xdr:colOff>
      <xdr:row>59</xdr:row>
      <xdr:rowOff>98472</xdr:rowOff>
    </xdr:to>
    <xdr:sp macro="" textlink="">
      <xdr:nvSpPr>
        <xdr:cNvPr id="365" name="円/楕円 364"/>
        <xdr:cNvSpPr/>
      </xdr:nvSpPr>
      <xdr:spPr>
        <a:xfrm>
          <a:off x="10426700" y="101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83249</xdr:rowOff>
    </xdr:from>
    <xdr:ext cx="469744" cy="259045"/>
    <xdr:sp macro="" textlink="">
      <xdr:nvSpPr>
        <xdr:cNvPr id="366" name="農林水産業費該当値テキスト"/>
        <xdr:cNvSpPr txBox="1"/>
      </xdr:nvSpPr>
      <xdr:spPr>
        <a:xfrm>
          <a:off x="10528300" y="1002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3,136</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7534</xdr:rowOff>
    </xdr:from>
    <xdr:to>
      <xdr:col>14</xdr:col>
      <xdr:colOff>79375</xdr:colOff>
      <xdr:row>59</xdr:row>
      <xdr:rowOff>109134</xdr:rowOff>
    </xdr:to>
    <xdr:sp macro="" textlink="">
      <xdr:nvSpPr>
        <xdr:cNvPr id="367" name="円/楕円 366"/>
        <xdr:cNvSpPr/>
      </xdr:nvSpPr>
      <xdr:spPr>
        <a:xfrm>
          <a:off x="9588500" y="1012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100261</xdr:rowOff>
    </xdr:from>
    <xdr:ext cx="469744" cy="259045"/>
    <xdr:sp macro="" textlink="">
      <xdr:nvSpPr>
        <xdr:cNvPr id="368" name="テキスト ボックス 367"/>
        <xdr:cNvSpPr txBox="1"/>
      </xdr:nvSpPr>
      <xdr:spPr>
        <a:xfrm>
          <a:off x="9404427" y="10215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4122</xdr:rowOff>
    </xdr:from>
    <xdr:to>
      <xdr:col>12</xdr:col>
      <xdr:colOff>561975</xdr:colOff>
      <xdr:row>59</xdr:row>
      <xdr:rowOff>105722</xdr:rowOff>
    </xdr:to>
    <xdr:sp macro="" textlink="">
      <xdr:nvSpPr>
        <xdr:cNvPr id="369" name="円/楕円 368"/>
        <xdr:cNvSpPr/>
      </xdr:nvSpPr>
      <xdr:spPr>
        <a:xfrm>
          <a:off x="8699500" y="1011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96849</xdr:rowOff>
    </xdr:from>
    <xdr:ext cx="469744" cy="259045"/>
    <xdr:sp macro="" textlink="">
      <xdr:nvSpPr>
        <xdr:cNvPr id="370" name="テキスト ボックス 369"/>
        <xdr:cNvSpPr txBox="1"/>
      </xdr:nvSpPr>
      <xdr:spPr>
        <a:xfrm>
          <a:off x="8515427" y="10212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12695</xdr:rowOff>
    </xdr:from>
    <xdr:to>
      <xdr:col>11</xdr:col>
      <xdr:colOff>358775</xdr:colOff>
      <xdr:row>59</xdr:row>
      <xdr:rowOff>114295</xdr:rowOff>
    </xdr:to>
    <xdr:sp macro="" textlink="">
      <xdr:nvSpPr>
        <xdr:cNvPr id="371" name="円/楕円 370"/>
        <xdr:cNvSpPr/>
      </xdr:nvSpPr>
      <xdr:spPr>
        <a:xfrm>
          <a:off x="7810500" y="101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105422</xdr:rowOff>
    </xdr:from>
    <xdr:ext cx="469744" cy="259045"/>
    <xdr:sp macro="" textlink="">
      <xdr:nvSpPr>
        <xdr:cNvPr id="372" name="テキスト ボックス 371"/>
        <xdr:cNvSpPr txBox="1"/>
      </xdr:nvSpPr>
      <xdr:spPr>
        <a:xfrm>
          <a:off x="7626427" y="1022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18442</xdr:rowOff>
    </xdr:from>
    <xdr:to>
      <xdr:col>10</xdr:col>
      <xdr:colOff>155575</xdr:colOff>
      <xdr:row>59</xdr:row>
      <xdr:rowOff>120042</xdr:rowOff>
    </xdr:to>
    <xdr:sp macro="" textlink="">
      <xdr:nvSpPr>
        <xdr:cNvPr id="373" name="円/楕円 372"/>
        <xdr:cNvSpPr/>
      </xdr:nvSpPr>
      <xdr:spPr>
        <a:xfrm>
          <a:off x="6921500" y="101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111169</xdr:rowOff>
    </xdr:from>
    <xdr:ext cx="469744" cy="259045"/>
    <xdr:sp macro="" textlink="">
      <xdr:nvSpPr>
        <xdr:cNvPr id="374" name="テキスト ボックス 373"/>
        <xdr:cNvSpPr txBox="1"/>
      </xdr:nvSpPr>
      <xdr:spPr>
        <a:xfrm>
          <a:off x="6737427" y="1022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0" name="直線コネクタ 399"/>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1"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2" name="直線コネクタ 401"/>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3"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4" name="直線コネクタ 403"/>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149334</xdr:rowOff>
    </xdr:from>
    <xdr:to>
      <xdr:col>15</xdr:col>
      <xdr:colOff>180975</xdr:colOff>
      <xdr:row>79</xdr:row>
      <xdr:rowOff>21808</xdr:rowOff>
    </xdr:to>
    <xdr:cxnSp macro="">
      <xdr:nvCxnSpPr>
        <xdr:cNvPr id="405" name="直線コネクタ 404"/>
        <xdr:cNvCxnSpPr/>
      </xdr:nvCxnSpPr>
      <xdr:spPr>
        <a:xfrm>
          <a:off x="9639300" y="13522434"/>
          <a:ext cx="8382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171279</xdr:rowOff>
    </xdr:from>
    <xdr:ext cx="534377" cy="259045"/>
    <xdr:sp macro="" textlink="">
      <xdr:nvSpPr>
        <xdr:cNvPr id="406" name="商工費平均値テキスト"/>
        <xdr:cNvSpPr txBox="1"/>
      </xdr:nvSpPr>
      <xdr:spPr>
        <a:xfrm>
          <a:off x="10528300" y="1303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7" name="フローチャート : 判断 406"/>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149334</xdr:rowOff>
    </xdr:from>
    <xdr:to>
      <xdr:col>14</xdr:col>
      <xdr:colOff>28575</xdr:colOff>
      <xdr:row>79</xdr:row>
      <xdr:rowOff>53257</xdr:rowOff>
    </xdr:to>
    <xdr:cxnSp macro="">
      <xdr:nvCxnSpPr>
        <xdr:cNvPr id="408" name="直線コネクタ 407"/>
        <xdr:cNvCxnSpPr/>
      </xdr:nvCxnSpPr>
      <xdr:spPr>
        <a:xfrm flipV="1">
          <a:off x="8750300" y="13522434"/>
          <a:ext cx="889000" cy="7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09" name="フローチャート : 判断 408"/>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59514</xdr:rowOff>
    </xdr:from>
    <xdr:ext cx="534377" cy="259045"/>
    <xdr:sp macro="" textlink="">
      <xdr:nvSpPr>
        <xdr:cNvPr id="410" name="テキスト ボックス 409"/>
        <xdr:cNvSpPr txBox="1"/>
      </xdr:nvSpPr>
      <xdr:spPr>
        <a:xfrm>
          <a:off x="9372111" y="1291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51950</xdr:rowOff>
    </xdr:from>
    <xdr:to>
      <xdr:col>12</xdr:col>
      <xdr:colOff>511175</xdr:colOff>
      <xdr:row>79</xdr:row>
      <xdr:rowOff>53257</xdr:rowOff>
    </xdr:to>
    <xdr:cxnSp macro="">
      <xdr:nvCxnSpPr>
        <xdr:cNvPr id="411" name="直線コネクタ 410"/>
        <xdr:cNvCxnSpPr/>
      </xdr:nvCxnSpPr>
      <xdr:spPr>
        <a:xfrm>
          <a:off x="7861300" y="13596500"/>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2" name="フローチャート : 判断 411"/>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42663</xdr:rowOff>
    </xdr:from>
    <xdr:ext cx="469744" cy="259045"/>
    <xdr:sp macro="" textlink="">
      <xdr:nvSpPr>
        <xdr:cNvPr id="413" name="テキスト ボックス 412"/>
        <xdr:cNvSpPr txBox="1"/>
      </xdr:nvSpPr>
      <xdr:spPr>
        <a:xfrm>
          <a:off x="8515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46627</xdr:rowOff>
    </xdr:from>
    <xdr:to>
      <xdr:col>11</xdr:col>
      <xdr:colOff>307975</xdr:colOff>
      <xdr:row>79</xdr:row>
      <xdr:rowOff>51950</xdr:rowOff>
    </xdr:to>
    <xdr:cxnSp macro="">
      <xdr:nvCxnSpPr>
        <xdr:cNvPr id="414" name="直線コネクタ 413"/>
        <xdr:cNvCxnSpPr/>
      </xdr:nvCxnSpPr>
      <xdr:spPr>
        <a:xfrm>
          <a:off x="6972300" y="13591177"/>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5" name="フローチャート : 判断 414"/>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56053</xdr:rowOff>
    </xdr:from>
    <xdr:ext cx="469744" cy="259045"/>
    <xdr:sp macro="" textlink="">
      <xdr:nvSpPr>
        <xdr:cNvPr id="416" name="テキスト ボックス 415"/>
        <xdr:cNvSpPr txBox="1"/>
      </xdr:nvSpPr>
      <xdr:spPr>
        <a:xfrm>
          <a:off x="7626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7" name="フローチャート : 判断 416"/>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69541</xdr:rowOff>
    </xdr:from>
    <xdr:ext cx="469744" cy="259045"/>
    <xdr:sp macro="" textlink="">
      <xdr:nvSpPr>
        <xdr:cNvPr id="418" name="テキスト ボックス 417"/>
        <xdr:cNvSpPr txBox="1"/>
      </xdr:nvSpPr>
      <xdr:spPr>
        <a:xfrm>
          <a:off x="6737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142458</xdr:rowOff>
    </xdr:from>
    <xdr:to>
      <xdr:col>15</xdr:col>
      <xdr:colOff>231775</xdr:colOff>
      <xdr:row>79</xdr:row>
      <xdr:rowOff>72608</xdr:rowOff>
    </xdr:to>
    <xdr:sp macro="" textlink="">
      <xdr:nvSpPr>
        <xdr:cNvPr id="424" name="円/楕円 423"/>
        <xdr:cNvSpPr/>
      </xdr:nvSpPr>
      <xdr:spPr>
        <a:xfrm>
          <a:off x="10426700" y="13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57385</xdr:rowOff>
    </xdr:from>
    <xdr:ext cx="469744" cy="259045"/>
    <xdr:sp macro="" textlink="">
      <xdr:nvSpPr>
        <xdr:cNvPr id="425" name="商工費該当値テキスト"/>
        <xdr:cNvSpPr txBox="1"/>
      </xdr:nvSpPr>
      <xdr:spPr>
        <a:xfrm>
          <a:off x="10528300" y="13430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98534</xdr:rowOff>
    </xdr:from>
    <xdr:to>
      <xdr:col>14</xdr:col>
      <xdr:colOff>79375</xdr:colOff>
      <xdr:row>79</xdr:row>
      <xdr:rowOff>28684</xdr:rowOff>
    </xdr:to>
    <xdr:sp macro="" textlink="">
      <xdr:nvSpPr>
        <xdr:cNvPr id="426" name="円/楕円 425"/>
        <xdr:cNvSpPr/>
      </xdr:nvSpPr>
      <xdr:spPr>
        <a:xfrm>
          <a:off x="9588500" y="134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19811</xdr:rowOff>
    </xdr:from>
    <xdr:ext cx="469744" cy="259045"/>
    <xdr:sp macro="" textlink="">
      <xdr:nvSpPr>
        <xdr:cNvPr id="427" name="テキスト ボックス 426"/>
        <xdr:cNvSpPr txBox="1"/>
      </xdr:nvSpPr>
      <xdr:spPr>
        <a:xfrm>
          <a:off x="9404427" y="1356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2457</xdr:rowOff>
    </xdr:from>
    <xdr:to>
      <xdr:col>12</xdr:col>
      <xdr:colOff>561975</xdr:colOff>
      <xdr:row>79</xdr:row>
      <xdr:rowOff>104057</xdr:rowOff>
    </xdr:to>
    <xdr:sp macro="" textlink="">
      <xdr:nvSpPr>
        <xdr:cNvPr id="428" name="円/楕円 427"/>
        <xdr:cNvSpPr/>
      </xdr:nvSpPr>
      <xdr:spPr>
        <a:xfrm>
          <a:off x="8699500" y="1354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95184</xdr:rowOff>
    </xdr:from>
    <xdr:ext cx="469744" cy="259045"/>
    <xdr:sp macro="" textlink="">
      <xdr:nvSpPr>
        <xdr:cNvPr id="429" name="テキスト ボックス 428"/>
        <xdr:cNvSpPr txBox="1"/>
      </xdr:nvSpPr>
      <xdr:spPr>
        <a:xfrm>
          <a:off x="8515427" y="13639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1150</xdr:rowOff>
    </xdr:from>
    <xdr:to>
      <xdr:col>11</xdr:col>
      <xdr:colOff>358775</xdr:colOff>
      <xdr:row>79</xdr:row>
      <xdr:rowOff>102750</xdr:rowOff>
    </xdr:to>
    <xdr:sp macro="" textlink="">
      <xdr:nvSpPr>
        <xdr:cNvPr id="430" name="円/楕円 429"/>
        <xdr:cNvSpPr/>
      </xdr:nvSpPr>
      <xdr:spPr>
        <a:xfrm>
          <a:off x="7810500" y="135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93877</xdr:rowOff>
    </xdr:from>
    <xdr:ext cx="469744" cy="259045"/>
    <xdr:sp macro="" textlink="">
      <xdr:nvSpPr>
        <xdr:cNvPr id="431" name="テキスト ボックス 430"/>
        <xdr:cNvSpPr txBox="1"/>
      </xdr:nvSpPr>
      <xdr:spPr>
        <a:xfrm>
          <a:off x="7626427" y="1363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167277</xdr:rowOff>
    </xdr:from>
    <xdr:to>
      <xdr:col>10</xdr:col>
      <xdr:colOff>155575</xdr:colOff>
      <xdr:row>79</xdr:row>
      <xdr:rowOff>97427</xdr:rowOff>
    </xdr:to>
    <xdr:sp macro="" textlink="">
      <xdr:nvSpPr>
        <xdr:cNvPr id="432" name="円/楕円 431"/>
        <xdr:cNvSpPr/>
      </xdr:nvSpPr>
      <xdr:spPr>
        <a:xfrm>
          <a:off x="6921500" y="135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88554</xdr:rowOff>
    </xdr:from>
    <xdr:ext cx="469744" cy="259045"/>
    <xdr:sp macro="" textlink="">
      <xdr:nvSpPr>
        <xdr:cNvPr id="433" name="テキスト ボックス 432"/>
        <xdr:cNvSpPr txBox="1"/>
      </xdr:nvSpPr>
      <xdr:spPr>
        <a:xfrm>
          <a:off x="6737427" y="1363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7" name="直線コネクタ 456"/>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58"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59" name="直線コネクタ 458"/>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0"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1" name="直線コネクタ 460"/>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126225</xdr:rowOff>
    </xdr:from>
    <xdr:to>
      <xdr:col>15</xdr:col>
      <xdr:colOff>180975</xdr:colOff>
      <xdr:row>96</xdr:row>
      <xdr:rowOff>166472</xdr:rowOff>
    </xdr:to>
    <xdr:cxnSp macro="">
      <xdr:nvCxnSpPr>
        <xdr:cNvPr id="462" name="直線コネクタ 461"/>
        <xdr:cNvCxnSpPr/>
      </xdr:nvCxnSpPr>
      <xdr:spPr>
        <a:xfrm>
          <a:off x="9639300" y="16585425"/>
          <a:ext cx="838200" cy="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85310</xdr:rowOff>
    </xdr:from>
    <xdr:ext cx="534377" cy="259045"/>
    <xdr:sp macro="" textlink="">
      <xdr:nvSpPr>
        <xdr:cNvPr id="463" name="土木費平均値テキスト"/>
        <xdr:cNvSpPr txBox="1"/>
      </xdr:nvSpPr>
      <xdr:spPr>
        <a:xfrm>
          <a:off x="10528300" y="1620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4" name="フローチャート : 判断 463"/>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117551</xdr:rowOff>
    </xdr:from>
    <xdr:to>
      <xdr:col>14</xdr:col>
      <xdr:colOff>28575</xdr:colOff>
      <xdr:row>96</xdr:row>
      <xdr:rowOff>126225</xdr:rowOff>
    </xdr:to>
    <xdr:cxnSp macro="">
      <xdr:nvCxnSpPr>
        <xdr:cNvPr id="465" name="直線コネクタ 464"/>
        <xdr:cNvCxnSpPr/>
      </xdr:nvCxnSpPr>
      <xdr:spPr>
        <a:xfrm>
          <a:off x="8750300" y="16576751"/>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6" name="フローチャート : 判断 465"/>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13847</xdr:rowOff>
    </xdr:from>
    <xdr:ext cx="534377" cy="259045"/>
    <xdr:sp macro="" textlink="">
      <xdr:nvSpPr>
        <xdr:cNvPr id="467" name="テキスト ボックス 466"/>
        <xdr:cNvSpPr txBox="1"/>
      </xdr:nvSpPr>
      <xdr:spPr>
        <a:xfrm>
          <a:off x="9372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117551</xdr:rowOff>
    </xdr:from>
    <xdr:to>
      <xdr:col>12</xdr:col>
      <xdr:colOff>511175</xdr:colOff>
      <xdr:row>96</xdr:row>
      <xdr:rowOff>129502</xdr:rowOff>
    </xdr:to>
    <xdr:cxnSp macro="">
      <xdr:nvCxnSpPr>
        <xdr:cNvPr id="468" name="直線コネクタ 467"/>
        <xdr:cNvCxnSpPr/>
      </xdr:nvCxnSpPr>
      <xdr:spPr>
        <a:xfrm flipV="1">
          <a:off x="7861300" y="16576751"/>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69" name="フローチャート : 判断 468"/>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29430</xdr:rowOff>
    </xdr:from>
    <xdr:ext cx="534377" cy="259045"/>
    <xdr:sp macro="" textlink="">
      <xdr:nvSpPr>
        <xdr:cNvPr id="470" name="テキスト ボックス 469"/>
        <xdr:cNvSpPr txBox="1"/>
      </xdr:nvSpPr>
      <xdr:spPr>
        <a:xfrm>
          <a:off x="8483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129502</xdr:rowOff>
    </xdr:from>
    <xdr:to>
      <xdr:col>11</xdr:col>
      <xdr:colOff>307975</xdr:colOff>
      <xdr:row>97</xdr:row>
      <xdr:rowOff>70014</xdr:rowOff>
    </xdr:to>
    <xdr:cxnSp macro="">
      <xdr:nvCxnSpPr>
        <xdr:cNvPr id="471" name="直線コネクタ 470"/>
        <xdr:cNvCxnSpPr/>
      </xdr:nvCxnSpPr>
      <xdr:spPr>
        <a:xfrm flipV="1">
          <a:off x="6972300" y="16588702"/>
          <a:ext cx="889000" cy="1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2" name="フローチャート : 判断 471"/>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9758</xdr:rowOff>
    </xdr:from>
    <xdr:ext cx="534377" cy="259045"/>
    <xdr:sp macro="" textlink="">
      <xdr:nvSpPr>
        <xdr:cNvPr id="473" name="テキスト ボックス 472"/>
        <xdr:cNvSpPr txBox="1"/>
      </xdr:nvSpPr>
      <xdr:spPr>
        <a:xfrm>
          <a:off x="7594111" y="1612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4" name="フローチャート : 判断 473"/>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95584</xdr:rowOff>
    </xdr:from>
    <xdr:ext cx="534377" cy="259045"/>
    <xdr:sp macro="" textlink="">
      <xdr:nvSpPr>
        <xdr:cNvPr id="475" name="テキスト ボックス 474"/>
        <xdr:cNvSpPr txBox="1"/>
      </xdr:nvSpPr>
      <xdr:spPr>
        <a:xfrm>
          <a:off x="6705111" y="162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115672</xdr:rowOff>
    </xdr:from>
    <xdr:to>
      <xdr:col>15</xdr:col>
      <xdr:colOff>231775</xdr:colOff>
      <xdr:row>97</xdr:row>
      <xdr:rowOff>45822</xdr:rowOff>
    </xdr:to>
    <xdr:sp macro="" textlink="">
      <xdr:nvSpPr>
        <xdr:cNvPr id="481" name="円/楕円 480"/>
        <xdr:cNvSpPr/>
      </xdr:nvSpPr>
      <xdr:spPr>
        <a:xfrm>
          <a:off x="10426700" y="165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94099</xdr:rowOff>
    </xdr:from>
    <xdr:ext cx="534377" cy="259045"/>
    <xdr:sp macro="" textlink="">
      <xdr:nvSpPr>
        <xdr:cNvPr id="482" name="土木費該当値テキスト"/>
        <xdr:cNvSpPr txBox="1"/>
      </xdr:nvSpPr>
      <xdr:spPr>
        <a:xfrm>
          <a:off x="10528300" y="1655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30,892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75425</xdr:rowOff>
    </xdr:from>
    <xdr:to>
      <xdr:col>14</xdr:col>
      <xdr:colOff>79375</xdr:colOff>
      <xdr:row>97</xdr:row>
      <xdr:rowOff>5575</xdr:rowOff>
    </xdr:to>
    <xdr:sp macro="" textlink="">
      <xdr:nvSpPr>
        <xdr:cNvPr id="483" name="円/楕円 482"/>
        <xdr:cNvSpPr/>
      </xdr:nvSpPr>
      <xdr:spPr>
        <a:xfrm>
          <a:off x="9588500" y="165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168152</xdr:rowOff>
    </xdr:from>
    <xdr:ext cx="534377" cy="259045"/>
    <xdr:sp macro="" textlink="">
      <xdr:nvSpPr>
        <xdr:cNvPr id="484" name="テキスト ボックス 483"/>
        <xdr:cNvSpPr txBox="1"/>
      </xdr:nvSpPr>
      <xdr:spPr>
        <a:xfrm>
          <a:off x="9372111" y="1662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34,061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66751</xdr:rowOff>
    </xdr:from>
    <xdr:to>
      <xdr:col>12</xdr:col>
      <xdr:colOff>561975</xdr:colOff>
      <xdr:row>96</xdr:row>
      <xdr:rowOff>168351</xdr:rowOff>
    </xdr:to>
    <xdr:sp macro="" textlink="">
      <xdr:nvSpPr>
        <xdr:cNvPr id="485" name="円/楕円 484"/>
        <xdr:cNvSpPr/>
      </xdr:nvSpPr>
      <xdr:spPr>
        <a:xfrm>
          <a:off x="8699500" y="165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159478</xdr:rowOff>
    </xdr:from>
    <xdr:ext cx="534377" cy="259045"/>
    <xdr:sp macro="" textlink="">
      <xdr:nvSpPr>
        <xdr:cNvPr id="486" name="テキスト ボックス 485"/>
        <xdr:cNvSpPr txBox="1"/>
      </xdr:nvSpPr>
      <xdr:spPr>
        <a:xfrm>
          <a:off x="8483111" y="166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78702</xdr:rowOff>
    </xdr:from>
    <xdr:to>
      <xdr:col>11</xdr:col>
      <xdr:colOff>358775</xdr:colOff>
      <xdr:row>97</xdr:row>
      <xdr:rowOff>8852</xdr:rowOff>
    </xdr:to>
    <xdr:sp macro="" textlink="">
      <xdr:nvSpPr>
        <xdr:cNvPr id="487" name="円/楕円 486"/>
        <xdr:cNvSpPr/>
      </xdr:nvSpPr>
      <xdr:spPr>
        <a:xfrm>
          <a:off x="7810500" y="1653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171429</xdr:rowOff>
    </xdr:from>
    <xdr:ext cx="534377" cy="259045"/>
    <xdr:sp macro="" textlink="">
      <xdr:nvSpPr>
        <xdr:cNvPr id="488" name="テキスト ボックス 487"/>
        <xdr:cNvSpPr txBox="1"/>
      </xdr:nvSpPr>
      <xdr:spPr>
        <a:xfrm>
          <a:off x="7594111" y="1663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19214</xdr:rowOff>
    </xdr:from>
    <xdr:to>
      <xdr:col>10</xdr:col>
      <xdr:colOff>155575</xdr:colOff>
      <xdr:row>97</xdr:row>
      <xdr:rowOff>120814</xdr:rowOff>
    </xdr:to>
    <xdr:sp macro="" textlink="">
      <xdr:nvSpPr>
        <xdr:cNvPr id="489" name="円/楕円 488"/>
        <xdr:cNvSpPr/>
      </xdr:nvSpPr>
      <xdr:spPr>
        <a:xfrm>
          <a:off x="6921500" y="166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111941</xdr:rowOff>
    </xdr:from>
    <xdr:ext cx="534377" cy="259045"/>
    <xdr:sp macro="" textlink="">
      <xdr:nvSpPr>
        <xdr:cNvPr id="490" name="テキスト ボックス 489"/>
        <xdr:cNvSpPr txBox="1"/>
      </xdr:nvSpPr>
      <xdr:spPr>
        <a:xfrm>
          <a:off x="6705111" y="167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3" name="直線コネクタ 512"/>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4"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5" name="直線コネクタ 514"/>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6"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7" name="直線コネクタ 516"/>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110576</xdr:rowOff>
    </xdr:from>
    <xdr:to>
      <xdr:col>23</xdr:col>
      <xdr:colOff>517525</xdr:colOff>
      <xdr:row>38</xdr:row>
      <xdr:rowOff>141574</xdr:rowOff>
    </xdr:to>
    <xdr:cxnSp macro="">
      <xdr:nvCxnSpPr>
        <xdr:cNvPr id="518" name="直線コネクタ 517"/>
        <xdr:cNvCxnSpPr/>
      </xdr:nvCxnSpPr>
      <xdr:spPr>
        <a:xfrm flipV="1">
          <a:off x="15481300" y="6454226"/>
          <a:ext cx="838200" cy="20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70583</xdr:rowOff>
    </xdr:from>
    <xdr:ext cx="534377" cy="259045"/>
    <xdr:sp macro="" textlink="">
      <xdr:nvSpPr>
        <xdr:cNvPr id="519" name="消防費平均値テキスト"/>
        <xdr:cNvSpPr txBox="1"/>
      </xdr:nvSpPr>
      <xdr:spPr>
        <a:xfrm>
          <a:off x="16370300" y="607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0" name="フローチャート : 判断 519"/>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78344</xdr:rowOff>
    </xdr:from>
    <xdr:to>
      <xdr:col>22</xdr:col>
      <xdr:colOff>365125</xdr:colOff>
      <xdr:row>38</xdr:row>
      <xdr:rowOff>141574</xdr:rowOff>
    </xdr:to>
    <xdr:cxnSp macro="">
      <xdr:nvCxnSpPr>
        <xdr:cNvPr id="521" name="直線コネクタ 520"/>
        <xdr:cNvCxnSpPr/>
      </xdr:nvCxnSpPr>
      <xdr:spPr>
        <a:xfrm>
          <a:off x="14592300" y="6593444"/>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2" name="フローチャート : 判断 521"/>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23" name="テキスト ボックス 522"/>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78344</xdr:rowOff>
    </xdr:from>
    <xdr:to>
      <xdr:col>21</xdr:col>
      <xdr:colOff>161925</xdr:colOff>
      <xdr:row>38</xdr:row>
      <xdr:rowOff>133802</xdr:rowOff>
    </xdr:to>
    <xdr:cxnSp macro="">
      <xdr:nvCxnSpPr>
        <xdr:cNvPr id="524" name="直線コネクタ 523"/>
        <xdr:cNvCxnSpPr/>
      </xdr:nvCxnSpPr>
      <xdr:spPr>
        <a:xfrm flipV="1">
          <a:off x="13703300" y="6593444"/>
          <a:ext cx="889000" cy="5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5" name="フローチャート : 判断 524"/>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6" name="テキスト ボックス 525"/>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52877</xdr:rowOff>
    </xdr:from>
    <xdr:to>
      <xdr:col>19</xdr:col>
      <xdr:colOff>644525</xdr:colOff>
      <xdr:row>38</xdr:row>
      <xdr:rowOff>133802</xdr:rowOff>
    </xdr:to>
    <xdr:cxnSp macro="">
      <xdr:nvCxnSpPr>
        <xdr:cNvPr id="527" name="直線コネクタ 526"/>
        <xdr:cNvCxnSpPr/>
      </xdr:nvCxnSpPr>
      <xdr:spPr>
        <a:xfrm>
          <a:off x="12814300" y="6567977"/>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8" name="フローチャート : 判断 527"/>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9" name="テキスト ボックス 528"/>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0" name="フローチャート : 判断 529"/>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1" name="テキスト ボックス 530"/>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59776</xdr:rowOff>
    </xdr:from>
    <xdr:to>
      <xdr:col>23</xdr:col>
      <xdr:colOff>568325</xdr:colOff>
      <xdr:row>37</xdr:row>
      <xdr:rowOff>161376</xdr:rowOff>
    </xdr:to>
    <xdr:sp macro="" textlink="">
      <xdr:nvSpPr>
        <xdr:cNvPr id="537" name="円/楕円 536"/>
        <xdr:cNvSpPr/>
      </xdr:nvSpPr>
      <xdr:spPr>
        <a:xfrm>
          <a:off x="16268700" y="640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38203</xdr:rowOff>
    </xdr:from>
    <xdr:ext cx="534377" cy="259045"/>
    <xdr:sp macro="" textlink="">
      <xdr:nvSpPr>
        <xdr:cNvPr id="538" name="消防費該当値テキスト"/>
        <xdr:cNvSpPr txBox="1"/>
      </xdr:nvSpPr>
      <xdr:spPr>
        <a:xfrm>
          <a:off x="16370300" y="638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14,387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90774</xdr:rowOff>
    </xdr:from>
    <xdr:to>
      <xdr:col>22</xdr:col>
      <xdr:colOff>415925</xdr:colOff>
      <xdr:row>39</xdr:row>
      <xdr:rowOff>20924</xdr:rowOff>
    </xdr:to>
    <xdr:sp macro="" textlink="">
      <xdr:nvSpPr>
        <xdr:cNvPr id="539" name="円/楕円 538"/>
        <xdr:cNvSpPr/>
      </xdr:nvSpPr>
      <xdr:spPr>
        <a:xfrm>
          <a:off x="15430500" y="66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12051</xdr:rowOff>
    </xdr:from>
    <xdr:ext cx="469744" cy="259045"/>
    <xdr:sp macro="" textlink="">
      <xdr:nvSpPr>
        <xdr:cNvPr id="540" name="テキスト ボックス 539"/>
        <xdr:cNvSpPr txBox="1"/>
      </xdr:nvSpPr>
      <xdr:spPr>
        <a:xfrm>
          <a:off x="15246427" y="66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27544</xdr:rowOff>
    </xdr:from>
    <xdr:to>
      <xdr:col>21</xdr:col>
      <xdr:colOff>212725</xdr:colOff>
      <xdr:row>38</xdr:row>
      <xdr:rowOff>129144</xdr:rowOff>
    </xdr:to>
    <xdr:sp macro="" textlink="">
      <xdr:nvSpPr>
        <xdr:cNvPr id="541" name="円/楕円 540"/>
        <xdr:cNvSpPr/>
      </xdr:nvSpPr>
      <xdr:spPr>
        <a:xfrm>
          <a:off x="14541500" y="65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120271</xdr:rowOff>
    </xdr:from>
    <xdr:ext cx="534377" cy="259045"/>
    <xdr:sp macro="" textlink="">
      <xdr:nvSpPr>
        <xdr:cNvPr id="542" name="テキスト ボックス 541"/>
        <xdr:cNvSpPr txBox="1"/>
      </xdr:nvSpPr>
      <xdr:spPr>
        <a:xfrm>
          <a:off x="14325111" y="66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83002</xdr:rowOff>
    </xdr:from>
    <xdr:to>
      <xdr:col>20</xdr:col>
      <xdr:colOff>9525</xdr:colOff>
      <xdr:row>39</xdr:row>
      <xdr:rowOff>13152</xdr:rowOff>
    </xdr:to>
    <xdr:sp macro="" textlink="">
      <xdr:nvSpPr>
        <xdr:cNvPr id="543" name="円/楕円 542"/>
        <xdr:cNvSpPr/>
      </xdr:nvSpPr>
      <xdr:spPr>
        <a:xfrm>
          <a:off x="13652500" y="659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4279</xdr:rowOff>
    </xdr:from>
    <xdr:ext cx="534377" cy="259045"/>
    <xdr:sp macro="" textlink="">
      <xdr:nvSpPr>
        <xdr:cNvPr id="544" name="テキスト ボックス 543"/>
        <xdr:cNvSpPr txBox="1"/>
      </xdr:nvSpPr>
      <xdr:spPr>
        <a:xfrm>
          <a:off x="13436111" y="669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2077</xdr:rowOff>
    </xdr:from>
    <xdr:to>
      <xdr:col>18</xdr:col>
      <xdr:colOff>492125</xdr:colOff>
      <xdr:row>38</xdr:row>
      <xdr:rowOff>103677</xdr:rowOff>
    </xdr:to>
    <xdr:sp macro="" textlink="">
      <xdr:nvSpPr>
        <xdr:cNvPr id="545" name="円/楕円 544"/>
        <xdr:cNvSpPr/>
      </xdr:nvSpPr>
      <xdr:spPr>
        <a:xfrm>
          <a:off x="12763500" y="65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94804</xdr:rowOff>
    </xdr:from>
    <xdr:ext cx="534377" cy="259045"/>
    <xdr:sp macro="" textlink="">
      <xdr:nvSpPr>
        <xdr:cNvPr id="546" name="テキスト ボックス 545"/>
        <xdr:cNvSpPr txBox="1"/>
      </xdr:nvSpPr>
      <xdr:spPr>
        <a:xfrm>
          <a:off x="12547111" y="66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1" name="直線コネクタ 570"/>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2"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3" name="直線コネクタ 572"/>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4"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5" name="直線コネクタ 574"/>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36906</xdr:rowOff>
    </xdr:from>
    <xdr:to>
      <xdr:col>23</xdr:col>
      <xdr:colOff>517525</xdr:colOff>
      <xdr:row>56</xdr:row>
      <xdr:rowOff>171018</xdr:rowOff>
    </xdr:to>
    <xdr:cxnSp macro="">
      <xdr:nvCxnSpPr>
        <xdr:cNvPr id="576" name="直線コネクタ 575"/>
        <xdr:cNvCxnSpPr/>
      </xdr:nvCxnSpPr>
      <xdr:spPr>
        <a:xfrm flipV="1">
          <a:off x="15481300" y="9638106"/>
          <a:ext cx="838200" cy="1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7"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78" name="フローチャート : 判断 577"/>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15113</xdr:rowOff>
    </xdr:from>
    <xdr:to>
      <xdr:col>22</xdr:col>
      <xdr:colOff>365125</xdr:colOff>
      <xdr:row>56</xdr:row>
      <xdr:rowOff>171018</xdr:rowOff>
    </xdr:to>
    <xdr:cxnSp macro="">
      <xdr:nvCxnSpPr>
        <xdr:cNvPr id="579" name="直線コネクタ 578"/>
        <xdr:cNvCxnSpPr/>
      </xdr:nvCxnSpPr>
      <xdr:spPr>
        <a:xfrm>
          <a:off x="14592300" y="9616313"/>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0" name="フローチャート : 判断 579"/>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1" name="テキスト ボックス 580"/>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15113</xdr:rowOff>
    </xdr:from>
    <xdr:to>
      <xdr:col>21</xdr:col>
      <xdr:colOff>161925</xdr:colOff>
      <xdr:row>57</xdr:row>
      <xdr:rowOff>60090</xdr:rowOff>
    </xdr:to>
    <xdr:cxnSp macro="">
      <xdr:nvCxnSpPr>
        <xdr:cNvPr id="582" name="直線コネクタ 581"/>
        <xdr:cNvCxnSpPr/>
      </xdr:nvCxnSpPr>
      <xdr:spPr>
        <a:xfrm flipV="1">
          <a:off x="13703300" y="9616313"/>
          <a:ext cx="889000" cy="2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3" name="フローチャート : 判断 582"/>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96417</xdr:rowOff>
    </xdr:from>
    <xdr:ext cx="534377" cy="259045"/>
    <xdr:sp macro="" textlink="">
      <xdr:nvSpPr>
        <xdr:cNvPr id="584" name="テキスト ボックス 583"/>
        <xdr:cNvSpPr txBox="1"/>
      </xdr:nvSpPr>
      <xdr:spPr>
        <a:xfrm>
          <a:off x="14325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51041</xdr:rowOff>
    </xdr:from>
    <xdr:to>
      <xdr:col>19</xdr:col>
      <xdr:colOff>644525</xdr:colOff>
      <xdr:row>57</xdr:row>
      <xdr:rowOff>60090</xdr:rowOff>
    </xdr:to>
    <xdr:cxnSp macro="">
      <xdr:nvCxnSpPr>
        <xdr:cNvPr id="585" name="直線コネクタ 584"/>
        <xdr:cNvCxnSpPr/>
      </xdr:nvCxnSpPr>
      <xdr:spPr>
        <a:xfrm>
          <a:off x="12814300" y="9823691"/>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6" name="フローチャート : 判断 585"/>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7" name="テキスト ボックス 586"/>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88" name="フローチャート : 判断 587"/>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154659</xdr:rowOff>
    </xdr:from>
    <xdr:ext cx="534377" cy="259045"/>
    <xdr:sp macro="" textlink="">
      <xdr:nvSpPr>
        <xdr:cNvPr id="589" name="テキスト ボックス 588"/>
        <xdr:cNvSpPr txBox="1"/>
      </xdr:nvSpPr>
      <xdr:spPr>
        <a:xfrm>
          <a:off x="12547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157556</xdr:rowOff>
    </xdr:from>
    <xdr:to>
      <xdr:col>23</xdr:col>
      <xdr:colOff>568325</xdr:colOff>
      <xdr:row>56</xdr:row>
      <xdr:rowOff>87706</xdr:rowOff>
    </xdr:to>
    <xdr:sp macro="" textlink="">
      <xdr:nvSpPr>
        <xdr:cNvPr id="595" name="円/楕円 594"/>
        <xdr:cNvSpPr/>
      </xdr:nvSpPr>
      <xdr:spPr>
        <a:xfrm>
          <a:off x="16268700" y="958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135983</xdr:rowOff>
    </xdr:from>
    <xdr:ext cx="534377" cy="259045"/>
    <xdr:sp macro="" textlink="">
      <xdr:nvSpPr>
        <xdr:cNvPr id="596" name="教育費該当値テキスト"/>
        <xdr:cNvSpPr txBox="1"/>
      </xdr:nvSpPr>
      <xdr:spPr>
        <a:xfrm>
          <a:off x="16370300" y="956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47,396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120218</xdr:rowOff>
    </xdr:from>
    <xdr:to>
      <xdr:col>22</xdr:col>
      <xdr:colOff>415925</xdr:colOff>
      <xdr:row>57</xdr:row>
      <xdr:rowOff>50368</xdr:rowOff>
    </xdr:to>
    <xdr:sp macro="" textlink="">
      <xdr:nvSpPr>
        <xdr:cNvPr id="597" name="円/楕円 596"/>
        <xdr:cNvSpPr/>
      </xdr:nvSpPr>
      <xdr:spPr>
        <a:xfrm>
          <a:off x="15430500" y="97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41495</xdr:rowOff>
    </xdr:from>
    <xdr:ext cx="534377" cy="259045"/>
    <xdr:sp macro="" textlink="">
      <xdr:nvSpPr>
        <xdr:cNvPr id="598" name="テキスト ボックス 597"/>
        <xdr:cNvSpPr txBox="1"/>
      </xdr:nvSpPr>
      <xdr:spPr>
        <a:xfrm>
          <a:off x="15214111" y="981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135763</xdr:rowOff>
    </xdr:from>
    <xdr:to>
      <xdr:col>21</xdr:col>
      <xdr:colOff>212725</xdr:colOff>
      <xdr:row>56</xdr:row>
      <xdr:rowOff>65913</xdr:rowOff>
    </xdr:to>
    <xdr:sp macro="" textlink="">
      <xdr:nvSpPr>
        <xdr:cNvPr id="599" name="円/楕円 598"/>
        <xdr:cNvSpPr/>
      </xdr:nvSpPr>
      <xdr:spPr>
        <a:xfrm>
          <a:off x="14541500" y="956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82440</xdr:rowOff>
    </xdr:from>
    <xdr:ext cx="534377" cy="259045"/>
    <xdr:sp macro="" textlink="">
      <xdr:nvSpPr>
        <xdr:cNvPr id="600" name="テキスト ボックス 599"/>
        <xdr:cNvSpPr txBox="1"/>
      </xdr:nvSpPr>
      <xdr:spPr>
        <a:xfrm>
          <a:off x="14325111" y="93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48,540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9290</xdr:rowOff>
    </xdr:from>
    <xdr:to>
      <xdr:col>20</xdr:col>
      <xdr:colOff>9525</xdr:colOff>
      <xdr:row>57</xdr:row>
      <xdr:rowOff>110890</xdr:rowOff>
    </xdr:to>
    <xdr:sp macro="" textlink="">
      <xdr:nvSpPr>
        <xdr:cNvPr id="601" name="円/楕円 600"/>
        <xdr:cNvSpPr/>
      </xdr:nvSpPr>
      <xdr:spPr>
        <a:xfrm>
          <a:off x="13652500" y="97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102017</xdr:rowOff>
    </xdr:from>
    <xdr:ext cx="534377" cy="259045"/>
    <xdr:sp macro="" textlink="">
      <xdr:nvSpPr>
        <xdr:cNvPr id="602" name="テキスト ボックス 601"/>
        <xdr:cNvSpPr txBox="1"/>
      </xdr:nvSpPr>
      <xdr:spPr>
        <a:xfrm>
          <a:off x="13436111" y="98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241</xdr:rowOff>
    </xdr:from>
    <xdr:to>
      <xdr:col>18</xdr:col>
      <xdr:colOff>492125</xdr:colOff>
      <xdr:row>57</xdr:row>
      <xdr:rowOff>101841</xdr:rowOff>
    </xdr:to>
    <xdr:sp macro="" textlink="">
      <xdr:nvSpPr>
        <xdr:cNvPr id="603" name="円/楕円 602"/>
        <xdr:cNvSpPr/>
      </xdr:nvSpPr>
      <xdr:spPr>
        <a:xfrm>
          <a:off x="12763500" y="977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92968</xdr:rowOff>
    </xdr:from>
    <xdr:ext cx="534377" cy="259045"/>
    <xdr:sp macro="" textlink="">
      <xdr:nvSpPr>
        <xdr:cNvPr id="604" name="テキスト ボックス 603"/>
        <xdr:cNvSpPr txBox="1"/>
      </xdr:nvSpPr>
      <xdr:spPr>
        <a:xfrm>
          <a:off x="12547111" y="98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6" name="直線コネクタ 625"/>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29"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0" name="直線コネクタ 629"/>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136522</xdr:rowOff>
    </xdr:from>
    <xdr:to>
      <xdr:col>23</xdr:col>
      <xdr:colOff>517525</xdr:colOff>
      <xdr:row>78</xdr:row>
      <xdr:rowOff>139700</xdr:rowOff>
    </xdr:to>
    <xdr:cxnSp macro="">
      <xdr:nvCxnSpPr>
        <xdr:cNvPr id="631" name="直線コネクタ 630"/>
        <xdr:cNvCxnSpPr/>
      </xdr:nvCxnSpPr>
      <xdr:spPr>
        <a:xfrm>
          <a:off x="15481300" y="13509622"/>
          <a:ext cx="8382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54078</xdr:rowOff>
    </xdr:from>
    <xdr:ext cx="469744" cy="259045"/>
    <xdr:sp macro="" textlink="">
      <xdr:nvSpPr>
        <xdr:cNvPr id="632" name="災害復旧費平均値テキスト"/>
        <xdr:cNvSpPr txBox="1"/>
      </xdr:nvSpPr>
      <xdr:spPr>
        <a:xfrm>
          <a:off x="16370300" y="1325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3" name="フローチャート : 判断 632"/>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132682</xdr:rowOff>
    </xdr:from>
    <xdr:to>
      <xdr:col>22</xdr:col>
      <xdr:colOff>365125</xdr:colOff>
      <xdr:row>78</xdr:row>
      <xdr:rowOff>136522</xdr:rowOff>
    </xdr:to>
    <xdr:cxnSp macro="">
      <xdr:nvCxnSpPr>
        <xdr:cNvPr id="634" name="直線コネクタ 633"/>
        <xdr:cNvCxnSpPr/>
      </xdr:nvCxnSpPr>
      <xdr:spPr>
        <a:xfrm>
          <a:off x="14592300" y="13505782"/>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5" name="フローチャート : 判断 634"/>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66301</xdr:rowOff>
    </xdr:from>
    <xdr:ext cx="469744" cy="259045"/>
    <xdr:sp macro="" textlink="">
      <xdr:nvSpPr>
        <xdr:cNvPr id="636" name="テキスト ボックス 635"/>
        <xdr:cNvSpPr txBox="1"/>
      </xdr:nvSpPr>
      <xdr:spPr>
        <a:xfrm>
          <a:off x="15246427" y="130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132682</xdr:rowOff>
    </xdr:from>
    <xdr:to>
      <xdr:col>21</xdr:col>
      <xdr:colOff>161925</xdr:colOff>
      <xdr:row>78</xdr:row>
      <xdr:rowOff>134099</xdr:rowOff>
    </xdr:to>
    <xdr:cxnSp macro="">
      <xdr:nvCxnSpPr>
        <xdr:cNvPr id="637" name="直線コネクタ 636"/>
        <xdr:cNvCxnSpPr/>
      </xdr:nvCxnSpPr>
      <xdr:spPr>
        <a:xfrm flipV="1">
          <a:off x="13703300" y="13505782"/>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38" name="フローチャート : 判断 637"/>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117987</xdr:rowOff>
    </xdr:from>
    <xdr:ext cx="469744" cy="259045"/>
    <xdr:sp macro="" textlink="">
      <xdr:nvSpPr>
        <xdr:cNvPr id="639" name="テキスト ボックス 638"/>
        <xdr:cNvSpPr txBox="1"/>
      </xdr:nvSpPr>
      <xdr:spPr>
        <a:xfrm>
          <a:off x="14357427" y="131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122098</xdr:rowOff>
    </xdr:from>
    <xdr:to>
      <xdr:col>19</xdr:col>
      <xdr:colOff>644525</xdr:colOff>
      <xdr:row>78</xdr:row>
      <xdr:rowOff>134099</xdr:rowOff>
    </xdr:to>
    <xdr:cxnSp macro="">
      <xdr:nvCxnSpPr>
        <xdr:cNvPr id="640" name="直線コネクタ 639"/>
        <xdr:cNvCxnSpPr/>
      </xdr:nvCxnSpPr>
      <xdr:spPr>
        <a:xfrm>
          <a:off x="12814300" y="1349519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1" name="フローチャート : 判断 640"/>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2" name="テキスト ボックス 641"/>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3" name="フローチャート : 判断 642"/>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4" name="テキスト ボックス 643"/>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9628</xdr:rowOff>
    </xdr:from>
    <xdr:ext cx="249299" cy="259045"/>
    <xdr:sp macro="" textlink="">
      <xdr:nvSpPr>
        <xdr:cNvPr id="651" name="災害復旧費該当値テキスト"/>
        <xdr:cNvSpPr txBox="1"/>
      </xdr:nvSpPr>
      <xdr:spPr>
        <a:xfrm>
          <a:off x="16370300" y="133827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85722</xdr:rowOff>
    </xdr:from>
    <xdr:to>
      <xdr:col>22</xdr:col>
      <xdr:colOff>415925</xdr:colOff>
      <xdr:row>79</xdr:row>
      <xdr:rowOff>15872</xdr:rowOff>
    </xdr:to>
    <xdr:sp macro="" textlink="">
      <xdr:nvSpPr>
        <xdr:cNvPr id="652" name="円/楕円 651"/>
        <xdr:cNvSpPr/>
      </xdr:nvSpPr>
      <xdr:spPr>
        <a:xfrm>
          <a:off x="15430500" y="1345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6999</xdr:rowOff>
    </xdr:from>
    <xdr:ext cx="378565" cy="259045"/>
    <xdr:sp macro="" textlink="">
      <xdr:nvSpPr>
        <xdr:cNvPr id="653" name="テキスト ボックス 652"/>
        <xdr:cNvSpPr txBox="1"/>
      </xdr:nvSpPr>
      <xdr:spPr>
        <a:xfrm>
          <a:off x="15292017" y="13551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81882</xdr:rowOff>
    </xdr:from>
    <xdr:to>
      <xdr:col>21</xdr:col>
      <xdr:colOff>212725</xdr:colOff>
      <xdr:row>79</xdr:row>
      <xdr:rowOff>12032</xdr:rowOff>
    </xdr:to>
    <xdr:sp macro="" textlink="">
      <xdr:nvSpPr>
        <xdr:cNvPr id="654" name="円/楕円 653"/>
        <xdr:cNvSpPr/>
      </xdr:nvSpPr>
      <xdr:spPr>
        <a:xfrm>
          <a:off x="14541500" y="134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3159</xdr:rowOff>
    </xdr:from>
    <xdr:ext cx="378565" cy="259045"/>
    <xdr:sp macro="" textlink="">
      <xdr:nvSpPr>
        <xdr:cNvPr id="655" name="テキスト ボックス 654"/>
        <xdr:cNvSpPr txBox="1"/>
      </xdr:nvSpPr>
      <xdr:spPr>
        <a:xfrm>
          <a:off x="14403017" y="13547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83299</xdr:rowOff>
    </xdr:from>
    <xdr:to>
      <xdr:col>20</xdr:col>
      <xdr:colOff>9525</xdr:colOff>
      <xdr:row>79</xdr:row>
      <xdr:rowOff>13449</xdr:rowOff>
    </xdr:to>
    <xdr:sp macro="" textlink="">
      <xdr:nvSpPr>
        <xdr:cNvPr id="656" name="円/楕円 655"/>
        <xdr:cNvSpPr/>
      </xdr:nvSpPr>
      <xdr:spPr>
        <a:xfrm>
          <a:off x="13652500" y="134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4576</xdr:rowOff>
    </xdr:from>
    <xdr:ext cx="378565" cy="259045"/>
    <xdr:sp macro="" textlink="">
      <xdr:nvSpPr>
        <xdr:cNvPr id="657" name="テキスト ボックス 656"/>
        <xdr:cNvSpPr txBox="1"/>
      </xdr:nvSpPr>
      <xdr:spPr>
        <a:xfrm>
          <a:off x="13514017" y="1354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71298</xdr:rowOff>
    </xdr:from>
    <xdr:to>
      <xdr:col>18</xdr:col>
      <xdr:colOff>492125</xdr:colOff>
      <xdr:row>79</xdr:row>
      <xdr:rowOff>1448</xdr:rowOff>
    </xdr:to>
    <xdr:sp macro="" textlink="">
      <xdr:nvSpPr>
        <xdr:cNvPr id="658" name="円/楕円 657"/>
        <xdr:cNvSpPr/>
      </xdr:nvSpPr>
      <xdr:spPr>
        <a:xfrm>
          <a:off x="12763500" y="134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164025</xdr:rowOff>
    </xdr:from>
    <xdr:ext cx="378565" cy="259045"/>
    <xdr:sp macro="" textlink="">
      <xdr:nvSpPr>
        <xdr:cNvPr id="659" name="テキスト ボックス 658"/>
        <xdr:cNvSpPr txBox="1"/>
      </xdr:nvSpPr>
      <xdr:spPr>
        <a:xfrm>
          <a:off x="12625017" y="13537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3" name="直線コネクタ 682"/>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4"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5" name="直線コネクタ 684"/>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6"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7" name="直線コネクタ 686"/>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116763</xdr:rowOff>
    </xdr:from>
    <xdr:to>
      <xdr:col>23</xdr:col>
      <xdr:colOff>517525</xdr:colOff>
      <xdr:row>97</xdr:row>
      <xdr:rowOff>55245</xdr:rowOff>
    </xdr:to>
    <xdr:cxnSp macro="">
      <xdr:nvCxnSpPr>
        <xdr:cNvPr id="688" name="直線コネクタ 687"/>
        <xdr:cNvCxnSpPr/>
      </xdr:nvCxnSpPr>
      <xdr:spPr>
        <a:xfrm flipV="1">
          <a:off x="15481300" y="16575963"/>
          <a:ext cx="8382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89"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0" name="フローチャート : 判断 689"/>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55245</xdr:rowOff>
    </xdr:from>
    <xdr:to>
      <xdr:col>22</xdr:col>
      <xdr:colOff>365125</xdr:colOff>
      <xdr:row>97</xdr:row>
      <xdr:rowOff>64402</xdr:rowOff>
    </xdr:to>
    <xdr:cxnSp macro="">
      <xdr:nvCxnSpPr>
        <xdr:cNvPr id="691" name="直線コネクタ 690"/>
        <xdr:cNvCxnSpPr/>
      </xdr:nvCxnSpPr>
      <xdr:spPr>
        <a:xfrm flipV="1">
          <a:off x="14592300" y="1668589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2" name="フローチャート : 判断 691"/>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132478</xdr:rowOff>
    </xdr:from>
    <xdr:ext cx="534377" cy="259045"/>
    <xdr:sp macro="" textlink="">
      <xdr:nvSpPr>
        <xdr:cNvPr id="693" name="テキスト ボックス 692"/>
        <xdr:cNvSpPr txBox="1"/>
      </xdr:nvSpPr>
      <xdr:spPr>
        <a:xfrm>
          <a:off x="15214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61951</xdr:rowOff>
    </xdr:from>
    <xdr:to>
      <xdr:col>21</xdr:col>
      <xdr:colOff>161925</xdr:colOff>
      <xdr:row>97</xdr:row>
      <xdr:rowOff>64402</xdr:rowOff>
    </xdr:to>
    <xdr:cxnSp macro="">
      <xdr:nvCxnSpPr>
        <xdr:cNvPr id="694" name="直線コネクタ 693"/>
        <xdr:cNvCxnSpPr/>
      </xdr:nvCxnSpPr>
      <xdr:spPr>
        <a:xfrm>
          <a:off x="13703300" y="16692601"/>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5" name="フローチャート : 判断 694"/>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54487</xdr:rowOff>
    </xdr:from>
    <xdr:ext cx="534377" cy="259045"/>
    <xdr:sp macro="" textlink="">
      <xdr:nvSpPr>
        <xdr:cNvPr id="696" name="テキスト ボックス 695"/>
        <xdr:cNvSpPr txBox="1"/>
      </xdr:nvSpPr>
      <xdr:spPr>
        <a:xfrm>
          <a:off x="14325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61531</xdr:rowOff>
    </xdr:from>
    <xdr:to>
      <xdr:col>19</xdr:col>
      <xdr:colOff>644525</xdr:colOff>
      <xdr:row>97</xdr:row>
      <xdr:rowOff>61951</xdr:rowOff>
    </xdr:to>
    <xdr:cxnSp macro="">
      <xdr:nvCxnSpPr>
        <xdr:cNvPr id="697" name="直線コネクタ 696"/>
        <xdr:cNvCxnSpPr/>
      </xdr:nvCxnSpPr>
      <xdr:spPr>
        <a:xfrm>
          <a:off x="12814300" y="16692181"/>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698" name="フローチャート : 判断 697"/>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56672</xdr:rowOff>
    </xdr:from>
    <xdr:ext cx="534377" cy="259045"/>
    <xdr:sp macro="" textlink="">
      <xdr:nvSpPr>
        <xdr:cNvPr id="699" name="テキスト ボックス 698"/>
        <xdr:cNvSpPr txBox="1"/>
      </xdr:nvSpPr>
      <xdr:spPr>
        <a:xfrm>
          <a:off x="13436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0" name="フローチャート : 判断 699"/>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54970</xdr:rowOff>
    </xdr:from>
    <xdr:ext cx="534377" cy="259045"/>
    <xdr:sp macro="" textlink="">
      <xdr:nvSpPr>
        <xdr:cNvPr id="701" name="テキスト ボックス 700"/>
        <xdr:cNvSpPr txBox="1"/>
      </xdr:nvSpPr>
      <xdr:spPr>
        <a:xfrm>
          <a:off x="12547111" y="161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65963</xdr:rowOff>
    </xdr:from>
    <xdr:to>
      <xdr:col>23</xdr:col>
      <xdr:colOff>568325</xdr:colOff>
      <xdr:row>96</xdr:row>
      <xdr:rowOff>167563</xdr:rowOff>
    </xdr:to>
    <xdr:sp macro="" textlink="">
      <xdr:nvSpPr>
        <xdr:cNvPr id="707" name="円/楕円 706"/>
        <xdr:cNvSpPr/>
      </xdr:nvSpPr>
      <xdr:spPr>
        <a:xfrm>
          <a:off x="16268700" y="1652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44390</xdr:rowOff>
    </xdr:from>
    <xdr:ext cx="534377" cy="259045"/>
    <xdr:sp macro="" textlink="">
      <xdr:nvSpPr>
        <xdr:cNvPr id="708" name="公債費該当値テキスト"/>
        <xdr:cNvSpPr txBox="1"/>
      </xdr:nvSpPr>
      <xdr:spPr>
        <a:xfrm>
          <a:off x="16370300" y="1650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34,806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4445</xdr:rowOff>
    </xdr:from>
    <xdr:to>
      <xdr:col>22</xdr:col>
      <xdr:colOff>415925</xdr:colOff>
      <xdr:row>97</xdr:row>
      <xdr:rowOff>106045</xdr:rowOff>
    </xdr:to>
    <xdr:sp macro="" textlink="">
      <xdr:nvSpPr>
        <xdr:cNvPr id="709" name="円/楕円 708"/>
        <xdr:cNvSpPr/>
      </xdr:nvSpPr>
      <xdr:spPr>
        <a:xfrm>
          <a:off x="15430500" y="166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97172</xdr:rowOff>
    </xdr:from>
    <xdr:ext cx="534377" cy="259045"/>
    <xdr:sp macro="" textlink="">
      <xdr:nvSpPr>
        <xdr:cNvPr id="710" name="テキスト ボックス 709"/>
        <xdr:cNvSpPr txBox="1"/>
      </xdr:nvSpPr>
      <xdr:spPr>
        <a:xfrm>
          <a:off x="15214111" y="1672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13602</xdr:rowOff>
    </xdr:from>
    <xdr:to>
      <xdr:col>21</xdr:col>
      <xdr:colOff>212725</xdr:colOff>
      <xdr:row>97</xdr:row>
      <xdr:rowOff>115202</xdr:rowOff>
    </xdr:to>
    <xdr:sp macro="" textlink="">
      <xdr:nvSpPr>
        <xdr:cNvPr id="711" name="円/楕円 710"/>
        <xdr:cNvSpPr/>
      </xdr:nvSpPr>
      <xdr:spPr>
        <a:xfrm>
          <a:off x="14541500" y="1664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106329</xdr:rowOff>
    </xdr:from>
    <xdr:ext cx="534377" cy="259045"/>
    <xdr:sp macro="" textlink="">
      <xdr:nvSpPr>
        <xdr:cNvPr id="712" name="テキスト ボックス 711"/>
        <xdr:cNvSpPr txBox="1"/>
      </xdr:nvSpPr>
      <xdr:spPr>
        <a:xfrm>
          <a:off x="14325111" y="167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11151</xdr:rowOff>
    </xdr:from>
    <xdr:to>
      <xdr:col>20</xdr:col>
      <xdr:colOff>9525</xdr:colOff>
      <xdr:row>97</xdr:row>
      <xdr:rowOff>112751</xdr:rowOff>
    </xdr:to>
    <xdr:sp macro="" textlink="">
      <xdr:nvSpPr>
        <xdr:cNvPr id="713" name="円/楕円 712"/>
        <xdr:cNvSpPr/>
      </xdr:nvSpPr>
      <xdr:spPr>
        <a:xfrm>
          <a:off x="13652500" y="1664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103878</xdr:rowOff>
    </xdr:from>
    <xdr:ext cx="534377" cy="259045"/>
    <xdr:sp macro="" textlink="">
      <xdr:nvSpPr>
        <xdr:cNvPr id="714" name="テキスト ボックス 713"/>
        <xdr:cNvSpPr txBox="1"/>
      </xdr:nvSpPr>
      <xdr:spPr>
        <a:xfrm>
          <a:off x="13436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25,622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10731</xdr:rowOff>
    </xdr:from>
    <xdr:to>
      <xdr:col>18</xdr:col>
      <xdr:colOff>492125</xdr:colOff>
      <xdr:row>97</xdr:row>
      <xdr:rowOff>112331</xdr:rowOff>
    </xdr:to>
    <xdr:sp macro="" textlink="">
      <xdr:nvSpPr>
        <xdr:cNvPr id="715" name="円/楕円 714"/>
        <xdr:cNvSpPr/>
      </xdr:nvSpPr>
      <xdr:spPr>
        <a:xfrm>
          <a:off x="12763500" y="166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103458</xdr:rowOff>
    </xdr:from>
    <xdr:ext cx="534377" cy="259045"/>
    <xdr:sp macro="" textlink="">
      <xdr:nvSpPr>
        <xdr:cNvPr id="716" name="テキスト ボックス 715"/>
        <xdr:cNvSpPr txBox="1"/>
      </xdr:nvSpPr>
      <xdr:spPr>
        <a:xfrm>
          <a:off x="12547111" y="167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0" name="直線コネクタ 739"/>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1"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3"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4" name="直線コネクタ 743"/>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6"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7" name="フローチャート : 判断 746"/>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49" name="フローチャート : 判断 748"/>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0" name="テキスト ボックス 749"/>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2" name="フローチャート : 判断 751"/>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3" name="テキスト ボックス 752"/>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5" name="フローチャート : 判断 754"/>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6" name="テキスト ボックス 755"/>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7" name="フローチャート : 判断 756"/>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8" name="テキスト ボックス 757"/>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5"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中学校給食関連整備、消防防災無線整備、退手債繰上償還を実施したことにより、それぞれ教育費、消防費、公債費の決算額が増加している。</a:t>
          </a:r>
          <a:endParaRPr kumimoji="1" lang="en-US" altLang="ja-JP" sz="1300">
            <a:latin typeface="ＭＳ Ｐゴシック"/>
          </a:endParaRPr>
        </a:p>
        <a:p>
          <a:r>
            <a:rPr kumimoji="1" lang="ja-JP" altLang="en-US" sz="1300">
              <a:latin typeface="ＭＳ Ｐゴシック"/>
            </a:rPr>
            <a:t>基金積立の減や大型公共事業の終了により総務費、土木費が減少している。</a:t>
          </a:r>
          <a:endParaRPr kumimoji="1" lang="en-US" altLang="ja-JP" sz="1300">
            <a:latin typeface="ＭＳ Ｐゴシック"/>
          </a:endParaRPr>
        </a:p>
        <a:p>
          <a:r>
            <a:rPr kumimoji="1" lang="ja-JP" altLang="en-US" sz="1300">
              <a:latin typeface="ＭＳ Ｐゴシック"/>
            </a:rPr>
            <a:t>八幡市は面積が狭く人口密度も高いことから、効率的な財政運営が可能であり、類似団体と比較すると全体的に低い決算額となっている。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財政調整基金が大きく減少したが、退職手当債の繰上償還を実施することで実質単年度収支は若干の赤字に収まっている。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標準財政規模と財政調整基金の両方が減少してきており、持続可能な財政運営を図るには両方の増加を図る必要がある。中期的な見通しにおける収支不足額を明確化し、</a:t>
          </a:r>
          <a:r>
            <a:rPr lang="ja-JP" altLang="ja-JP" sz="1100" b="0" i="0" baseline="0">
              <a:solidFill>
                <a:schemeClr val="dk1"/>
              </a:solidFill>
              <a:effectLst/>
              <a:latin typeface="+mn-lt"/>
              <a:ea typeface="+mn-ea"/>
              <a:cs typeface="+mn-cs"/>
            </a:rPr>
            <a:t>収支改善</a:t>
          </a:r>
          <a:r>
            <a:rPr lang="ja-JP" altLang="en-US" sz="1100" b="0" i="0" baseline="0">
              <a:solidFill>
                <a:schemeClr val="dk1"/>
              </a:solidFill>
              <a:effectLst/>
              <a:latin typeface="+mn-lt"/>
              <a:ea typeface="+mn-ea"/>
              <a:cs typeface="+mn-cs"/>
            </a:rPr>
            <a:t>策を積極的に実施していくことが喫緊に求められている状況である。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２８年度決算において、長年続いてきた国保特会の赤字を解消し、すべての会計において黒字となっている。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特別会計が健全化していく一方で、一般会計が厳しい状況に置かれており、特別会計への基準外繰出について見直しを図っていくことが必要となってくる。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62</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63</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64</v>
      </c>
      <c r="C3" s="391"/>
      <c r="D3" s="391"/>
      <c r="E3" s="392"/>
      <c r="F3" s="392"/>
      <c r="G3" s="392"/>
      <c r="H3" s="392"/>
      <c r="I3" s="392"/>
      <c r="J3" s="392"/>
      <c r="K3" s="392"/>
      <c r="L3" s="392" t="s">
        <v>65</v>
      </c>
      <c r="M3" s="392"/>
      <c r="N3" s="392"/>
      <c r="O3" s="392"/>
      <c r="P3" s="392"/>
      <c r="Q3" s="392"/>
      <c r="R3" s="399"/>
      <c r="S3" s="399"/>
      <c r="T3" s="399"/>
      <c r="U3" s="399"/>
      <c r="V3" s="400"/>
      <c r="W3" s="374" t="s">
        <v>66</v>
      </c>
      <c r="X3" s="375"/>
      <c r="Y3" s="375"/>
      <c r="Z3" s="375"/>
      <c r="AA3" s="375"/>
      <c r="AB3" s="391"/>
      <c r="AC3" s="399" t="s">
        <v>67</v>
      </c>
      <c r="AD3" s="375"/>
      <c r="AE3" s="375"/>
      <c r="AF3" s="375"/>
      <c r="AG3" s="375"/>
      <c r="AH3" s="375"/>
      <c r="AI3" s="375"/>
      <c r="AJ3" s="375"/>
      <c r="AK3" s="375"/>
      <c r="AL3" s="376"/>
      <c r="AM3" s="374" t="s">
        <v>68</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69</v>
      </c>
      <c r="BO3" s="375"/>
      <c r="BP3" s="375"/>
      <c r="BQ3" s="375"/>
      <c r="BR3" s="375"/>
      <c r="BS3" s="375"/>
      <c r="BT3" s="375"/>
      <c r="BU3" s="376"/>
      <c r="BV3" s="374" t="s">
        <v>70</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71</v>
      </c>
      <c r="CU3" s="375"/>
      <c r="CV3" s="375"/>
      <c r="CW3" s="375"/>
      <c r="CX3" s="375"/>
      <c r="CY3" s="375"/>
      <c r="CZ3" s="375"/>
      <c r="DA3" s="376"/>
      <c r="DB3" s="374" t="s">
        <v>72</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73</v>
      </c>
      <c r="AZ4" s="378"/>
      <c r="BA4" s="378"/>
      <c r="BB4" s="378"/>
      <c r="BC4" s="378"/>
      <c r="BD4" s="378"/>
      <c r="BE4" s="378"/>
      <c r="BF4" s="378"/>
      <c r="BG4" s="378"/>
      <c r="BH4" s="378"/>
      <c r="BI4" s="378"/>
      <c r="BJ4" s="378"/>
      <c r="BK4" s="378"/>
      <c r="BL4" s="378"/>
      <c r="BM4" s="379"/>
      <c r="BN4" s="380">
        <v>27974899</v>
      </c>
      <c r="BO4" s="381"/>
      <c r="BP4" s="381"/>
      <c r="BQ4" s="381"/>
      <c r="BR4" s="381"/>
      <c r="BS4" s="381"/>
      <c r="BT4" s="381"/>
      <c r="BU4" s="382"/>
      <c r="BV4" s="380">
        <v>27613005</v>
      </c>
      <c r="BW4" s="381"/>
      <c r="BX4" s="381"/>
      <c r="BY4" s="381"/>
      <c r="BZ4" s="381"/>
      <c r="CA4" s="381"/>
      <c r="CB4" s="381"/>
      <c r="CC4" s="382"/>
      <c r="CD4" s="383" t="s">
        <v>74</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3.7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75</v>
      </c>
      <c r="AN5" s="447"/>
      <c r="AO5" s="447"/>
      <c r="AP5" s="447"/>
      <c r="AQ5" s="447"/>
      <c r="AR5" s="447"/>
      <c r="AS5" s="447"/>
      <c r="AT5" s="448"/>
      <c r="AU5" s="449" t="s">
        <v>76</v>
      </c>
      <c r="AV5" s="450"/>
      <c r="AW5" s="450"/>
      <c r="AX5" s="450"/>
      <c r="AY5" s="451" t="s">
        <v>77</v>
      </c>
      <c r="AZ5" s="452"/>
      <c r="BA5" s="452"/>
      <c r="BB5" s="452"/>
      <c r="BC5" s="452"/>
      <c r="BD5" s="452"/>
      <c r="BE5" s="452"/>
      <c r="BF5" s="452"/>
      <c r="BG5" s="452"/>
      <c r="BH5" s="452"/>
      <c r="BI5" s="452"/>
      <c r="BJ5" s="452"/>
      <c r="BK5" s="452"/>
      <c r="BL5" s="452"/>
      <c r="BM5" s="453"/>
      <c r="BN5" s="417">
        <v>27370570</v>
      </c>
      <c r="BO5" s="418"/>
      <c r="BP5" s="418"/>
      <c r="BQ5" s="418"/>
      <c r="BR5" s="418"/>
      <c r="BS5" s="418"/>
      <c r="BT5" s="418"/>
      <c r="BU5" s="419"/>
      <c r="BV5" s="417">
        <v>26998402</v>
      </c>
      <c r="BW5" s="418"/>
      <c r="BX5" s="418"/>
      <c r="BY5" s="418"/>
      <c r="BZ5" s="418"/>
      <c r="CA5" s="418"/>
      <c r="CB5" s="418"/>
      <c r="CC5" s="419"/>
      <c r="CD5" s="420" t="s">
        <v>78</v>
      </c>
      <c r="CE5" s="421"/>
      <c r="CF5" s="421"/>
      <c r="CG5" s="421"/>
      <c r="CH5" s="421"/>
      <c r="CI5" s="421"/>
      <c r="CJ5" s="421"/>
      <c r="CK5" s="421"/>
      <c r="CL5" s="421"/>
      <c r="CM5" s="421"/>
      <c r="CN5" s="421"/>
      <c r="CO5" s="421"/>
      <c r="CP5" s="421"/>
      <c r="CQ5" s="421"/>
      <c r="CR5" s="421"/>
      <c r="CS5" s="422"/>
      <c r="CT5" s="414">
        <v>99.7</v>
      </c>
      <c r="CU5" s="415"/>
      <c r="CV5" s="415"/>
      <c r="CW5" s="415"/>
      <c r="CX5" s="415"/>
      <c r="CY5" s="415"/>
      <c r="CZ5" s="415"/>
      <c r="DA5" s="416"/>
      <c r="DB5" s="414">
        <v>94.7</v>
      </c>
      <c r="DC5" s="415"/>
      <c r="DD5" s="415"/>
      <c r="DE5" s="415"/>
      <c r="DF5" s="415"/>
      <c r="DG5" s="415"/>
      <c r="DH5" s="415"/>
      <c r="DI5" s="416"/>
      <c r="DJ5" s="139"/>
      <c r="DK5" s="139"/>
      <c r="DL5" s="139"/>
      <c r="DM5" s="139"/>
      <c r="DN5" s="139"/>
      <c r="DO5" s="139"/>
    </row>
    <row r="6" spans="1:119" ht="18.75" customHeight="1" x14ac:dyDescent="0.15">
      <c r="A6" s="140"/>
      <c r="B6" s="423" t="s">
        <v>79</v>
      </c>
      <c r="C6" s="424"/>
      <c r="D6" s="424"/>
      <c r="E6" s="425"/>
      <c r="F6" s="425"/>
      <c r="G6" s="425"/>
      <c r="H6" s="425"/>
      <c r="I6" s="425"/>
      <c r="J6" s="425"/>
      <c r="K6" s="425"/>
      <c r="L6" s="425" t="s">
        <v>80</v>
      </c>
      <c r="M6" s="425"/>
      <c r="N6" s="425"/>
      <c r="O6" s="425"/>
      <c r="P6" s="425"/>
      <c r="Q6" s="425"/>
      <c r="R6" s="429"/>
      <c r="S6" s="429"/>
      <c r="T6" s="429"/>
      <c r="U6" s="429"/>
      <c r="V6" s="430"/>
      <c r="W6" s="433" t="s">
        <v>81</v>
      </c>
      <c r="X6" s="434"/>
      <c r="Y6" s="434"/>
      <c r="Z6" s="434"/>
      <c r="AA6" s="434"/>
      <c r="AB6" s="424"/>
      <c r="AC6" s="437" t="s">
        <v>82</v>
      </c>
      <c r="AD6" s="438"/>
      <c r="AE6" s="438"/>
      <c r="AF6" s="438"/>
      <c r="AG6" s="438"/>
      <c r="AH6" s="438"/>
      <c r="AI6" s="438"/>
      <c r="AJ6" s="438"/>
      <c r="AK6" s="438"/>
      <c r="AL6" s="439"/>
      <c r="AM6" s="446" t="s">
        <v>83</v>
      </c>
      <c r="AN6" s="447"/>
      <c r="AO6" s="447"/>
      <c r="AP6" s="447"/>
      <c r="AQ6" s="447"/>
      <c r="AR6" s="447"/>
      <c r="AS6" s="447"/>
      <c r="AT6" s="448"/>
      <c r="AU6" s="449" t="s">
        <v>76</v>
      </c>
      <c r="AV6" s="450"/>
      <c r="AW6" s="450"/>
      <c r="AX6" s="450"/>
      <c r="AY6" s="451" t="s">
        <v>84</v>
      </c>
      <c r="AZ6" s="452"/>
      <c r="BA6" s="452"/>
      <c r="BB6" s="452"/>
      <c r="BC6" s="452"/>
      <c r="BD6" s="452"/>
      <c r="BE6" s="452"/>
      <c r="BF6" s="452"/>
      <c r="BG6" s="452"/>
      <c r="BH6" s="452"/>
      <c r="BI6" s="452"/>
      <c r="BJ6" s="452"/>
      <c r="BK6" s="452"/>
      <c r="BL6" s="452"/>
      <c r="BM6" s="453"/>
      <c r="BN6" s="417">
        <v>604329</v>
      </c>
      <c r="BO6" s="418"/>
      <c r="BP6" s="418"/>
      <c r="BQ6" s="418"/>
      <c r="BR6" s="418"/>
      <c r="BS6" s="418"/>
      <c r="BT6" s="418"/>
      <c r="BU6" s="419"/>
      <c r="BV6" s="417">
        <v>614603</v>
      </c>
      <c r="BW6" s="418"/>
      <c r="BX6" s="418"/>
      <c r="BY6" s="418"/>
      <c r="BZ6" s="418"/>
      <c r="CA6" s="418"/>
      <c r="CB6" s="418"/>
      <c r="CC6" s="419"/>
      <c r="CD6" s="420" t="s">
        <v>85</v>
      </c>
      <c r="CE6" s="421"/>
      <c r="CF6" s="421"/>
      <c r="CG6" s="421"/>
      <c r="CH6" s="421"/>
      <c r="CI6" s="421"/>
      <c r="CJ6" s="421"/>
      <c r="CK6" s="421"/>
      <c r="CL6" s="421"/>
      <c r="CM6" s="421"/>
      <c r="CN6" s="421"/>
      <c r="CO6" s="421"/>
      <c r="CP6" s="421"/>
      <c r="CQ6" s="421"/>
      <c r="CR6" s="421"/>
      <c r="CS6" s="422"/>
      <c r="CT6" s="454">
        <v>106.8</v>
      </c>
      <c r="CU6" s="455"/>
      <c r="CV6" s="455"/>
      <c r="CW6" s="455"/>
      <c r="CX6" s="455"/>
      <c r="CY6" s="455"/>
      <c r="CZ6" s="455"/>
      <c r="DA6" s="456"/>
      <c r="DB6" s="454">
        <v>102.7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86</v>
      </c>
      <c r="AN7" s="447"/>
      <c r="AO7" s="447"/>
      <c r="AP7" s="447"/>
      <c r="AQ7" s="447"/>
      <c r="AR7" s="447"/>
      <c r="AS7" s="447"/>
      <c r="AT7" s="448"/>
      <c r="AU7" s="449" t="s">
        <v>87</v>
      </c>
      <c r="AV7" s="450"/>
      <c r="AW7" s="450"/>
      <c r="AX7" s="450"/>
      <c r="AY7" s="451" t="s">
        <v>88</v>
      </c>
      <c r="AZ7" s="452"/>
      <c r="BA7" s="452"/>
      <c r="BB7" s="452"/>
      <c r="BC7" s="452"/>
      <c r="BD7" s="452"/>
      <c r="BE7" s="452"/>
      <c r="BF7" s="452"/>
      <c r="BG7" s="452"/>
      <c r="BH7" s="452"/>
      <c r="BI7" s="452"/>
      <c r="BJ7" s="452"/>
      <c r="BK7" s="452"/>
      <c r="BL7" s="452"/>
      <c r="BM7" s="453"/>
      <c r="BN7" s="417">
        <v>40996</v>
      </c>
      <c r="BO7" s="418"/>
      <c r="BP7" s="418"/>
      <c r="BQ7" s="418"/>
      <c r="BR7" s="418"/>
      <c r="BS7" s="418"/>
      <c r="BT7" s="418"/>
      <c r="BU7" s="419"/>
      <c r="BV7" s="417">
        <v>72148</v>
      </c>
      <c r="BW7" s="418"/>
      <c r="BX7" s="418"/>
      <c r="BY7" s="418"/>
      <c r="BZ7" s="418"/>
      <c r="CA7" s="418"/>
      <c r="CB7" s="418"/>
      <c r="CC7" s="419"/>
      <c r="CD7" s="420" t="s">
        <v>89</v>
      </c>
      <c r="CE7" s="421"/>
      <c r="CF7" s="421"/>
      <c r="CG7" s="421"/>
      <c r="CH7" s="421"/>
      <c r="CI7" s="421"/>
      <c r="CJ7" s="421"/>
      <c r="CK7" s="421"/>
      <c r="CL7" s="421"/>
      <c r="CM7" s="421"/>
      <c r="CN7" s="421"/>
      <c r="CO7" s="421"/>
      <c r="CP7" s="421"/>
      <c r="CQ7" s="421"/>
      <c r="CR7" s="421"/>
      <c r="CS7" s="422"/>
      <c r="CT7" s="417">
        <v>14487865</v>
      </c>
      <c r="CU7" s="418"/>
      <c r="CV7" s="418"/>
      <c r="CW7" s="418"/>
      <c r="CX7" s="418"/>
      <c r="CY7" s="418"/>
      <c r="CZ7" s="418"/>
      <c r="DA7" s="419"/>
      <c r="DB7" s="417">
        <v>14587320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90</v>
      </c>
      <c r="AN8" s="447"/>
      <c r="AO8" s="447"/>
      <c r="AP8" s="447"/>
      <c r="AQ8" s="447"/>
      <c r="AR8" s="447"/>
      <c r="AS8" s="447"/>
      <c r="AT8" s="448"/>
      <c r="AU8" s="449" t="s">
        <v>91</v>
      </c>
      <c r="AV8" s="450"/>
      <c r="AW8" s="450"/>
      <c r="AX8" s="450"/>
      <c r="AY8" s="451" t="s">
        <v>92</v>
      </c>
      <c r="AZ8" s="452"/>
      <c r="BA8" s="452"/>
      <c r="BB8" s="452"/>
      <c r="BC8" s="452"/>
      <c r="BD8" s="452"/>
      <c r="BE8" s="452"/>
      <c r="BF8" s="452"/>
      <c r="BG8" s="452"/>
      <c r="BH8" s="452"/>
      <c r="BI8" s="452"/>
      <c r="BJ8" s="452"/>
      <c r="BK8" s="452"/>
      <c r="BL8" s="452"/>
      <c r="BM8" s="453"/>
      <c r="BN8" s="417">
        <v>563333</v>
      </c>
      <c r="BO8" s="418"/>
      <c r="BP8" s="418"/>
      <c r="BQ8" s="418"/>
      <c r="BR8" s="418"/>
      <c r="BS8" s="418"/>
      <c r="BT8" s="418"/>
      <c r="BU8" s="419"/>
      <c r="BV8" s="417">
        <v>542455</v>
      </c>
      <c r="BW8" s="418"/>
      <c r="BX8" s="418"/>
      <c r="BY8" s="418"/>
      <c r="BZ8" s="418"/>
      <c r="CA8" s="418"/>
      <c r="CB8" s="418"/>
      <c r="CC8" s="419"/>
      <c r="CD8" s="420" t="s">
        <v>93</v>
      </c>
      <c r="CE8" s="421"/>
      <c r="CF8" s="421"/>
      <c r="CG8" s="421"/>
      <c r="CH8" s="421"/>
      <c r="CI8" s="421"/>
      <c r="CJ8" s="421"/>
      <c r="CK8" s="421"/>
      <c r="CL8" s="421"/>
      <c r="CM8" s="421"/>
      <c r="CN8" s="421"/>
      <c r="CO8" s="421"/>
      <c r="CP8" s="421"/>
      <c r="CQ8" s="421"/>
      <c r="CR8" s="421"/>
      <c r="CS8" s="422"/>
      <c r="CT8" s="457">
        <v>0.7</v>
      </c>
      <c r="CU8" s="458"/>
      <c r="CV8" s="458"/>
      <c r="CW8" s="458"/>
      <c r="CX8" s="458"/>
      <c r="CY8" s="458"/>
      <c r="CZ8" s="458"/>
      <c r="DA8" s="459"/>
      <c r="DB8" s="457">
        <v>0.7</v>
      </c>
      <c r="DC8" s="458"/>
      <c r="DD8" s="458"/>
      <c r="DE8" s="458"/>
      <c r="DF8" s="458"/>
      <c r="DG8" s="458"/>
      <c r="DH8" s="458"/>
      <c r="DI8" s="459"/>
      <c r="DJ8" s="139"/>
      <c r="DK8" s="139"/>
      <c r="DL8" s="139"/>
      <c r="DM8" s="139"/>
      <c r="DN8" s="139"/>
      <c r="DO8" s="139"/>
    </row>
    <row r="9" spans="1:119" ht="18.75" customHeight="1" thickBot="1" x14ac:dyDescent="0.2">
      <c r="A9" s="140"/>
      <c r="B9" s="411" t="s">
        <v>94</v>
      </c>
      <c r="C9" s="412"/>
      <c r="D9" s="412"/>
      <c r="E9" s="412"/>
      <c r="F9" s="412"/>
      <c r="G9" s="412"/>
      <c r="H9" s="412"/>
      <c r="I9" s="412"/>
      <c r="J9" s="412"/>
      <c r="K9" s="460"/>
      <c r="L9" s="461" t="s">
        <v>95</v>
      </c>
      <c r="M9" s="462"/>
      <c r="N9" s="462"/>
      <c r="O9" s="462"/>
      <c r="P9" s="462"/>
      <c r="Q9" s="463"/>
      <c r="R9" s="464">
        <v>72664</v>
      </c>
      <c r="S9" s="465"/>
      <c r="T9" s="465"/>
      <c r="U9" s="465"/>
      <c r="V9" s="466"/>
      <c r="W9" s="374" t="s">
        <v>96</v>
      </c>
      <c r="X9" s="375"/>
      <c r="Y9" s="375"/>
      <c r="Z9" s="375"/>
      <c r="AA9" s="375"/>
      <c r="AB9" s="375"/>
      <c r="AC9" s="375"/>
      <c r="AD9" s="375"/>
      <c r="AE9" s="375"/>
      <c r="AF9" s="375"/>
      <c r="AG9" s="375"/>
      <c r="AH9" s="375"/>
      <c r="AI9" s="375"/>
      <c r="AJ9" s="375"/>
      <c r="AK9" s="375"/>
      <c r="AL9" s="376"/>
      <c r="AM9" s="446" t="s">
        <v>97</v>
      </c>
      <c r="AN9" s="447"/>
      <c r="AO9" s="447"/>
      <c r="AP9" s="447"/>
      <c r="AQ9" s="447"/>
      <c r="AR9" s="447"/>
      <c r="AS9" s="447"/>
      <c r="AT9" s="448"/>
      <c r="AU9" s="449" t="s">
        <v>76</v>
      </c>
      <c r="AV9" s="450"/>
      <c r="AW9" s="450"/>
      <c r="AX9" s="450"/>
      <c r="AY9" s="451" t="s">
        <v>98</v>
      </c>
      <c r="AZ9" s="452"/>
      <c r="BA9" s="452"/>
      <c r="BB9" s="452"/>
      <c r="BC9" s="452"/>
      <c r="BD9" s="452"/>
      <c r="BE9" s="452"/>
      <c r="BF9" s="452"/>
      <c r="BG9" s="452"/>
      <c r="BH9" s="452"/>
      <c r="BI9" s="452"/>
      <c r="BJ9" s="452"/>
      <c r="BK9" s="452"/>
      <c r="BL9" s="452"/>
      <c r="BM9" s="453"/>
      <c r="BN9" s="417">
        <v>20878</v>
      </c>
      <c r="BO9" s="418"/>
      <c r="BP9" s="418"/>
      <c r="BQ9" s="418"/>
      <c r="BR9" s="418"/>
      <c r="BS9" s="418"/>
      <c r="BT9" s="418"/>
      <c r="BU9" s="419"/>
      <c r="BV9" s="417">
        <v>-54103</v>
      </c>
      <c r="BW9" s="418"/>
      <c r="BX9" s="418"/>
      <c r="BY9" s="418"/>
      <c r="BZ9" s="418"/>
      <c r="CA9" s="418"/>
      <c r="CB9" s="418"/>
      <c r="CC9" s="419"/>
      <c r="CD9" s="420" t="s">
        <v>99</v>
      </c>
      <c r="CE9" s="421"/>
      <c r="CF9" s="421"/>
      <c r="CG9" s="421"/>
      <c r="CH9" s="421"/>
      <c r="CI9" s="421"/>
      <c r="CJ9" s="421"/>
      <c r="CK9" s="421"/>
      <c r="CL9" s="421"/>
      <c r="CM9" s="421"/>
      <c r="CN9" s="421"/>
      <c r="CO9" s="421"/>
      <c r="CP9" s="421"/>
      <c r="CQ9" s="421"/>
      <c r="CR9" s="421"/>
      <c r="CS9" s="422"/>
      <c r="CT9" s="414">
        <v>13.9</v>
      </c>
      <c r="CU9" s="415"/>
      <c r="CV9" s="415"/>
      <c r="CW9" s="415"/>
      <c r="CX9" s="415"/>
      <c r="CY9" s="415"/>
      <c r="CZ9" s="415"/>
      <c r="DA9" s="416"/>
      <c r="DB9" s="414">
        <v>10.5</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100</v>
      </c>
      <c r="M10" s="447"/>
      <c r="N10" s="447"/>
      <c r="O10" s="447"/>
      <c r="P10" s="447"/>
      <c r="Q10" s="448"/>
      <c r="R10" s="468">
        <v>74227</v>
      </c>
      <c r="S10" s="469"/>
      <c r="T10" s="469"/>
      <c r="U10" s="469"/>
      <c r="V10" s="470"/>
      <c r="W10" s="405"/>
      <c r="X10" s="406"/>
      <c r="Y10" s="406"/>
      <c r="Z10" s="406"/>
      <c r="AA10" s="406"/>
      <c r="AB10" s="406"/>
      <c r="AC10" s="406"/>
      <c r="AD10" s="406"/>
      <c r="AE10" s="406"/>
      <c r="AF10" s="406"/>
      <c r="AG10" s="406"/>
      <c r="AH10" s="406"/>
      <c r="AI10" s="406"/>
      <c r="AJ10" s="406"/>
      <c r="AK10" s="406"/>
      <c r="AL10" s="409"/>
      <c r="AM10" s="446" t="s">
        <v>101</v>
      </c>
      <c r="AN10" s="447"/>
      <c r="AO10" s="447"/>
      <c r="AP10" s="447"/>
      <c r="AQ10" s="447"/>
      <c r="AR10" s="447"/>
      <c r="AS10" s="447"/>
      <c r="AT10" s="448"/>
      <c r="AU10" s="449" t="s">
        <v>102</v>
      </c>
      <c r="AV10" s="450"/>
      <c r="AW10" s="450"/>
      <c r="AX10" s="450"/>
      <c r="AY10" s="451" t="s">
        <v>103</v>
      </c>
      <c r="AZ10" s="452"/>
      <c r="BA10" s="452"/>
      <c r="BB10" s="452"/>
      <c r="BC10" s="452"/>
      <c r="BD10" s="452"/>
      <c r="BE10" s="452"/>
      <c r="BF10" s="452"/>
      <c r="BG10" s="452"/>
      <c r="BH10" s="452"/>
      <c r="BI10" s="452"/>
      <c r="BJ10" s="452"/>
      <c r="BK10" s="452"/>
      <c r="BL10" s="452"/>
      <c r="BM10" s="453"/>
      <c r="BN10" s="417">
        <v>1973</v>
      </c>
      <c r="BO10" s="418"/>
      <c r="BP10" s="418"/>
      <c r="BQ10" s="418"/>
      <c r="BR10" s="418"/>
      <c r="BS10" s="418"/>
      <c r="BT10" s="418"/>
      <c r="BU10" s="419"/>
      <c r="BV10" s="417">
        <v>10596</v>
      </c>
      <c r="BW10" s="418"/>
      <c r="BX10" s="418"/>
      <c r="BY10" s="418"/>
      <c r="BZ10" s="418"/>
      <c r="CA10" s="418"/>
      <c r="CB10" s="418"/>
      <c r="CC10" s="419"/>
      <c r="CD10" s="144" t="s">
        <v>104</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105</v>
      </c>
      <c r="M11" s="472"/>
      <c r="N11" s="472"/>
      <c r="O11" s="472"/>
      <c r="P11" s="472"/>
      <c r="Q11" s="473"/>
      <c r="R11" s="474" t="s">
        <v>106</v>
      </c>
      <c r="S11" s="475"/>
      <c r="T11" s="475"/>
      <c r="U11" s="475"/>
      <c r="V11" s="476"/>
      <c r="W11" s="405"/>
      <c r="X11" s="406"/>
      <c r="Y11" s="406"/>
      <c r="Z11" s="406"/>
      <c r="AA11" s="406"/>
      <c r="AB11" s="406"/>
      <c r="AC11" s="406"/>
      <c r="AD11" s="406"/>
      <c r="AE11" s="406"/>
      <c r="AF11" s="406"/>
      <c r="AG11" s="406"/>
      <c r="AH11" s="406"/>
      <c r="AI11" s="406"/>
      <c r="AJ11" s="406"/>
      <c r="AK11" s="406"/>
      <c r="AL11" s="409"/>
      <c r="AM11" s="446" t="s">
        <v>107</v>
      </c>
      <c r="AN11" s="447"/>
      <c r="AO11" s="447"/>
      <c r="AP11" s="447"/>
      <c r="AQ11" s="447"/>
      <c r="AR11" s="447"/>
      <c r="AS11" s="447"/>
      <c r="AT11" s="448"/>
      <c r="AU11" s="449" t="s">
        <v>76</v>
      </c>
      <c r="AV11" s="450"/>
      <c r="AW11" s="450"/>
      <c r="AX11" s="450"/>
      <c r="AY11" s="451" t="s">
        <v>108</v>
      </c>
      <c r="AZ11" s="452"/>
      <c r="BA11" s="452"/>
      <c r="BB11" s="452"/>
      <c r="BC11" s="452"/>
      <c r="BD11" s="452"/>
      <c r="BE11" s="452"/>
      <c r="BF11" s="452"/>
      <c r="BG11" s="452"/>
      <c r="BH11" s="452"/>
      <c r="BI11" s="452"/>
      <c r="BJ11" s="452"/>
      <c r="BK11" s="452"/>
      <c r="BL11" s="452"/>
      <c r="BM11" s="453"/>
      <c r="BN11" s="417">
        <v>537850</v>
      </c>
      <c r="BO11" s="418"/>
      <c r="BP11" s="418"/>
      <c r="BQ11" s="418"/>
      <c r="BR11" s="418"/>
      <c r="BS11" s="418"/>
      <c r="BT11" s="418"/>
      <c r="BU11" s="419"/>
      <c r="BV11" s="417" t="s">
        <v>109</v>
      </c>
      <c r="BW11" s="418"/>
      <c r="BX11" s="418"/>
      <c r="BY11" s="418"/>
      <c r="BZ11" s="418"/>
      <c r="CA11" s="418"/>
      <c r="CB11" s="418"/>
      <c r="CC11" s="419"/>
      <c r="CD11" s="420" t="s">
        <v>110</v>
      </c>
      <c r="CE11" s="421"/>
      <c r="CF11" s="421"/>
      <c r="CG11" s="421"/>
      <c r="CH11" s="421"/>
      <c r="CI11" s="421"/>
      <c r="CJ11" s="421"/>
      <c r="CK11" s="421"/>
      <c r="CL11" s="421"/>
      <c r="CM11" s="421"/>
      <c r="CN11" s="421"/>
      <c r="CO11" s="421"/>
      <c r="CP11" s="421"/>
      <c r="CQ11" s="421"/>
      <c r="CR11" s="421"/>
      <c r="CS11" s="422"/>
      <c r="CT11" s="457" t="s">
        <v>109</v>
      </c>
      <c r="CU11" s="458"/>
      <c r="CV11" s="458"/>
      <c r="CW11" s="458"/>
      <c r="CX11" s="458"/>
      <c r="CY11" s="458"/>
      <c r="CZ11" s="458"/>
      <c r="DA11" s="459"/>
      <c r="DB11" s="457" t="s">
        <v>109</v>
      </c>
      <c r="DC11" s="458"/>
      <c r="DD11" s="458"/>
      <c r="DE11" s="458"/>
      <c r="DF11" s="458"/>
      <c r="DG11" s="458"/>
      <c r="DH11" s="458"/>
      <c r="DI11" s="459"/>
      <c r="DJ11" s="139"/>
      <c r="DK11" s="139"/>
      <c r="DL11" s="139"/>
      <c r="DM11" s="139"/>
      <c r="DN11" s="139"/>
      <c r="DO11" s="139"/>
    </row>
    <row r="12" spans="1:119" ht="18.75" customHeight="1" x14ac:dyDescent="0.15">
      <c r="A12" s="140"/>
      <c r="B12" s="477" t="s">
        <v>111</v>
      </c>
      <c r="C12" s="478"/>
      <c r="D12" s="478"/>
      <c r="E12" s="478"/>
      <c r="F12" s="478"/>
      <c r="G12" s="478"/>
      <c r="H12" s="478"/>
      <c r="I12" s="478"/>
      <c r="J12" s="478"/>
      <c r="K12" s="479"/>
      <c r="L12" s="486" t="s">
        <v>112</v>
      </c>
      <c r="M12" s="487"/>
      <c r="N12" s="487"/>
      <c r="O12" s="487"/>
      <c r="P12" s="487"/>
      <c r="Q12" s="488"/>
      <c r="R12" s="489">
        <v>72144</v>
      </c>
      <c r="S12" s="490"/>
      <c r="T12" s="490"/>
      <c r="U12" s="490"/>
      <c r="V12" s="491"/>
      <c r="W12" s="492" t="s">
        <v>1</v>
      </c>
      <c r="X12" s="450"/>
      <c r="Y12" s="450"/>
      <c r="Z12" s="450"/>
      <c r="AA12" s="450"/>
      <c r="AB12" s="493"/>
      <c r="AC12" s="449" t="s">
        <v>113</v>
      </c>
      <c r="AD12" s="450"/>
      <c r="AE12" s="450"/>
      <c r="AF12" s="450"/>
      <c r="AG12" s="493"/>
      <c r="AH12" s="449" t="s">
        <v>114</v>
      </c>
      <c r="AI12" s="450"/>
      <c r="AJ12" s="450"/>
      <c r="AK12" s="450"/>
      <c r="AL12" s="494"/>
      <c r="AM12" s="446" t="s">
        <v>115</v>
      </c>
      <c r="AN12" s="447"/>
      <c r="AO12" s="447"/>
      <c r="AP12" s="447"/>
      <c r="AQ12" s="447"/>
      <c r="AR12" s="447"/>
      <c r="AS12" s="447"/>
      <c r="AT12" s="448"/>
      <c r="AU12" s="449" t="s">
        <v>116</v>
      </c>
      <c r="AV12" s="450"/>
      <c r="AW12" s="450"/>
      <c r="AX12" s="450"/>
      <c r="AY12" s="451" t="s">
        <v>117</v>
      </c>
      <c r="AZ12" s="452"/>
      <c r="BA12" s="452"/>
      <c r="BB12" s="452"/>
      <c r="BC12" s="452"/>
      <c r="BD12" s="452"/>
      <c r="BE12" s="452"/>
      <c r="BF12" s="452"/>
      <c r="BG12" s="452"/>
      <c r="BH12" s="452"/>
      <c r="BI12" s="452"/>
      <c r="BJ12" s="452"/>
      <c r="BK12" s="452"/>
      <c r="BL12" s="452"/>
      <c r="BM12" s="453"/>
      <c r="BN12" s="417">
        <v>620000</v>
      </c>
      <c r="BO12" s="418"/>
      <c r="BP12" s="418"/>
      <c r="BQ12" s="418"/>
      <c r="BR12" s="418"/>
      <c r="BS12" s="418"/>
      <c r="BT12" s="418"/>
      <c r="BU12" s="419"/>
      <c r="BV12" s="417">
        <v>529539</v>
      </c>
      <c r="BW12" s="418"/>
      <c r="BX12" s="418"/>
      <c r="BY12" s="418"/>
      <c r="BZ12" s="418"/>
      <c r="CA12" s="418"/>
      <c r="CB12" s="418"/>
      <c r="CC12" s="419"/>
      <c r="CD12" s="420" t="s">
        <v>118</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120</v>
      </c>
      <c r="N13" s="506"/>
      <c r="O13" s="506"/>
      <c r="P13" s="506"/>
      <c r="Q13" s="507"/>
      <c r="R13" s="498">
        <v>71141</v>
      </c>
      <c r="S13" s="499"/>
      <c r="T13" s="499"/>
      <c r="U13" s="499"/>
      <c r="V13" s="500"/>
      <c r="W13" s="433" t="s">
        <v>121</v>
      </c>
      <c r="X13" s="434"/>
      <c r="Y13" s="434"/>
      <c r="Z13" s="434"/>
      <c r="AA13" s="434"/>
      <c r="AB13" s="424"/>
      <c r="AC13" s="468">
        <v>591</v>
      </c>
      <c r="AD13" s="469"/>
      <c r="AE13" s="469"/>
      <c r="AF13" s="469"/>
      <c r="AG13" s="508"/>
      <c r="AH13" s="468">
        <v>599</v>
      </c>
      <c r="AI13" s="469"/>
      <c r="AJ13" s="469"/>
      <c r="AK13" s="469"/>
      <c r="AL13" s="470"/>
      <c r="AM13" s="446" t="s">
        <v>122</v>
      </c>
      <c r="AN13" s="447"/>
      <c r="AO13" s="447"/>
      <c r="AP13" s="447"/>
      <c r="AQ13" s="447"/>
      <c r="AR13" s="447"/>
      <c r="AS13" s="447"/>
      <c r="AT13" s="448"/>
      <c r="AU13" s="449" t="s">
        <v>123</v>
      </c>
      <c r="AV13" s="450"/>
      <c r="AW13" s="450"/>
      <c r="AX13" s="450"/>
      <c r="AY13" s="451" t="s">
        <v>124</v>
      </c>
      <c r="AZ13" s="452"/>
      <c r="BA13" s="452"/>
      <c r="BB13" s="452"/>
      <c r="BC13" s="452"/>
      <c r="BD13" s="452"/>
      <c r="BE13" s="452"/>
      <c r="BF13" s="452"/>
      <c r="BG13" s="452"/>
      <c r="BH13" s="452"/>
      <c r="BI13" s="452"/>
      <c r="BJ13" s="452"/>
      <c r="BK13" s="452"/>
      <c r="BL13" s="452"/>
      <c r="BM13" s="453"/>
      <c r="BN13" s="417">
        <v>-59299</v>
      </c>
      <c r="BO13" s="418"/>
      <c r="BP13" s="418"/>
      <c r="BQ13" s="418"/>
      <c r="BR13" s="418"/>
      <c r="BS13" s="418"/>
      <c r="BT13" s="418"/>
      <c r="BU13" s="419"/>
      <c r="BV13" s="417">
        <v>-573046</v>
      </c>
      <c r="BW13" s="418"/>
      <c r="BX13" s="418"/>
      <c r="BY13" s="418"/>
      <c r="BZ13" s="418"/>
      <c r="CA13" s="418"/>
      <c r="CB13" s="418"/>
      <c r="CC13" s="419"/>
      <c r="CD13" s="420" t="s">
        <v>125</v>
      </c>
      <c r="CE13" s="421"/>
      <c r="CF13" s="421"/>
      <c r="CG13" s="421"/>
      <c r="CH13" s="421"/>
      <c r="CI13" s="421"/>
      <c r="CJ13" s="421"/>
      <c r="CK13" s="421"/>
      <c r="CL13" s="421"/>
      <c r="CM13" s="421"/>
      <c r="CN13" s="421"/>
      <c r="CO13" s="421"/>
      <c r="CP13" s="421"/>
      <c r="CQ13" s="421"/>
      <c r="CR13" s="421"/>
      <c r="CS13" s="422"/>
      <c r="CT13" s="414">
        <v>0.3</v>
      </c>
      <c r="CU13" s="415"/>
      <c r="CV13" s="415"/>
      <c r="CW13" s="415"/>
      <c r="CX13" s="415"/>
      <c r="CY13" s="415"/>
      <c r="CZ13" s="415"/>
      <c r="DA13" s="416"/>
      <c r="DB13" s="414">
        <v>0</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126</v>
      </c>
      <c r="M14" s="496"/>
      <c r="N14" s="496"/>
      <c r="O14" s="496"/>
      <c r="P14" s="496"/>
      <c r="Q14" s="497"/>
      <c r="R14" s="498">
        <v>72589</v>
      </c>
      <c r="S14" s="499"/>
      <c r="T14" s="499"/>
      <c r="U14" s="499"/>
      <c r="V14" s="500"/>
      <c r="W14" s="407"/>
      <c r="X14" s="408"/>
      <c r="Y14" s="408"/>
      <c r="Z14" s="408"/>
      <c r="AA14" s="408"/>
      <c r="AB14" s="397"/>
      <c r="AC14" s="501">
        <v>2</v>
      </c>
      <c r="AD14" s="502"/>
      <c r="AE14" s="502"/>
      <c r="AF14" s="502"/>
      <c r="AG14" s="503"/>
      <c r="AH14" s="501">
        <v>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127</v>
      </c>
      <c r="CE14" s="510"/>
      <c r="CF14" s="510"/>
      <c r="CG14" s="510"/>
      <c r="CH14" s="510"/>
      <c r="CI14" s="510"/>
      <c r="CJ14" s="510"/>
      <c r="CK14" s="510"/>
      <c r="CL14" s="510"/>
      <c r="CM14" s="510"/>
      <c r="CN14" s="510"/>
      <c r="CO14" s="510"/>
      <c r="CP14" s="510"/>
      <c r="CQ14" s="510"/>
      <c r="CR14" s="510"/>
      <c r="CS14" s="511"/>
      <c r="CT14" s="512">
        <v>23.4</v>
      </c>
      <c r="CU14" s="513"/>
      <c r="CV14" s="513"/>
      <c r="CW14" s="513"/>
      <c r="CX14" s="513"/>
      <c r="CY14" s="513"/>
      <c r="CZ14" s="513"/>
      <c r="DA14" s="514"/>
      <c r="DB14" s="512">
        <v>21.7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120</v>
      </c>
      <c r="N15" s="506"/>
      <c r="O15" s="506"/>
      <c r="P15" s="506"/>
      <c r="Q15" s="507"/>
      <c r="R15" s="498">
        <v>71659</v>
      </c>
      <c r="S15" s="499"/>
      <c r="T15" s="499"/>
      <c r="U15" s="499"/>
      <c r="V15" s="500"/>
      <c r="W15" s="433" t="s">
        <v>128</v>
      </c>
      <c r="X15" s="434"/>
      <c r="Y15" s="434"/>
      <c r="Z15" s="434"/>
      <c r="AA15" s="434"/>
      <c r="AB15" s="424"/>
      <c r="AC15" s="468">
        <v>6974</v>
      </c>
      <c r="AD15" s="469"/>
      <c r="AE15" s="469"/>
      <c r="AF15" s="469"/>
      <c r="AG15" s="508"/>
      <c r="AH15" s="468">
        <v>7536</v>
      </c>
      <c r="AI15" s="469"/>
      <c r="AJ15" s="469"/>
      <c r="AK15" s="469"/>
      <c r="AL15" s="470"/>
      <c r="AM15" s="446"/>
      <c r="AN15" s="447"/>
      <c r="AO15" s="447"/>
      <c r="AP15" s="447"/>
      <c r="AQ15" s="447"/>
      <c r="AR15" s="447"/>
      <c r="AS15" s="447"/>
      <c r="AT15" s="448"/>
      <c r="AU15" s="449"/>
      <c r="AV15" s="450"/>
      <c r="AW15" s="450"/>
      <c r="AX15" s="450"/>
      <c r="AY15" s="377" t="s">
        <v>129</v>
      </c>
      <c r="AZ15" s="378"/>
      <c r="BA15" s="378"/>
      <c r="BB15" s="378"/>
      <c r="BC15" s="378"/>
      <c r="BD15" s="378"/>
      <c r="BE15" s="378"/>
      <c r="BF15" s="378"/>
      <c r="BG15" s="378"/>
      <c r="BH15" s="378"/>
      <c r="BI15" s="378"/>
      <c r="BJ15" s="378"/>
      <c r="BK15" s="378"/>
      <c r="BL15" s="378"/>
      <c r="BM15" s="379"/>
      <c r="BN15" s="380">
        <v>7911559</v>
      </c>
      <c r="BO15" s="381"/>
      <c r="BP15" s="381"/>
      <c r="BQ15" s="381"/>
      <c r="BR15" s="381"/>
      <c r="BS15" s="381"/>
      <c r="BT15" s="381"/>
      <c r="BU15" s="382"/>
      <c r="BV15" s="380">
        <v>7852411</v>
      </c>
      <c r="BW15" s="381"/>
      <c r="BX15" s="381"/>
      <c r="BY15" s="381"/>
      <c r="BZ15" s="381"/>
      <c r="CA15" s="381"/>
      <c r="CB15" s="381"/>
      <c r="CC15" s="382"/>
      <c r="CD15" s="515" t="s">
        <v>130</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131</v>
      </c>
      <c r="M16" s="526"/>
      <c r="N16" s="526"/>
      <c r="O16" s="526"/>
      <c r="P16" s="526"/>
      <c r="Q16" s="527"/>
      <c r="R16" s="518" t="s">
        <v>132</v>
      </c>
      <c r="S16" s="519"/>
      <c r="T16" s="519"/>
      <c r="U16" s="519"/>
      <c r="V16" s="520"/>
      <c r="W16" s="407"/>
      <c r="X16" s="408"/>
      <c r="Y16" s="408"/>
      <c r="Z16" s="408"/>
      <c r="AA16" s="408"/>
      <c r="AB16" s="397"/>
      <c r="AC16" s="501">
        <v>24</v>
      </c>
      <c r="AD16" s="502"/>
      <c r="AE16" s="502"/>
      <c r="AF16" s="502"/>
      <c r="AG16" s="503"/>
      <c r="AH16" s="501">
        <v>24.7</v>
      </c>
      <c r="AI16" s="502"/>
      <c r="AJ16" s="502"/>
      <c r="AK16" s="502"/>
      <c r="AL16" s="504"/>
      <c r="AM16" s="446"/>
      <c r="AN16" s="447"/>
      <c r="AO16" s="447"/>
      <c r="AP16" s="447"/>
      <c r="AQ16" s="447"/>
      <c r="AR16" s="447"/>
      <c r="AS16" s="447"/>
      <c r="AT16" s="448"/>
      <c r="AU16" s="449"/>
      <c r="AV16" s="450"/>
      <c r="AW16" s="450"/>
      <c r="AX16" s="450"/>
      <c r="AY16" s="451" t="s">
        <v>133</v>
      </c>
      <c r="AZ16" s="452"/>
      <c r="BA16" s="452"/>
      <c r="BB16" s="452"/>
      <c r="BC16" s="452"/>
      <c r="BD16" s="452"/>
      <c r="BE16" s="452"/>
      <c r="BF16" s="452"/>
      <c r="BG16" s="452"/>
      <c r="BH16" s="452"/>
      <c r="BI16" s="452"/>
      <c r="BJ16" s="452"/>
      <c r="BK16" s="452"/>
      <c r="BL16" s="452"/>
      <c r="BM16" s="453"/>
      <c r="BN16" s="417">
        <v>11356265</v>
      </c>
      <c r="BO16" s="418"/>
      <c r="BP16" s="418"/>
      <c r="BQ16" s="418"/>
      <c r="BR16" s="418"/>
      <c r="BS16" s="418"/>
      <c r="BT16" s="418"/>
      <c r="BU16" s="419"/>
      <c r="BV16" s="417">
        <v>11275376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134</v>
      </c>
      <c r="N17" s="522"/>
      <c r="O17" s="522"/>
      <c r="P17" s="522"/>
      <c r="Q17" s="523"/>
      <c r="R17" s="518" t="s">
        <v>135</v>
      </c>
      <c r="S17" s="519"/>
      <c r="T17" s="519"/>
      <c r="U17" s="519"/>
      <c r="V17" s="520"/>
      <c r="W17" s="433" t="s">
        <v>136</v>
      </c>
      <c r="X17" s="434"/>
      <c r="Y17" s="434"/>
      <c r="Z17" s="434"/>
      <c r="AA17" s="434"/>
      <c r="AB17" s="424"/>
      <c r="AC17" s="468">
        <v>21439</v>
      </c>
      <c r="AD17" s="469"/>
      <c r="AE17" s="469"/>
      <c r="AF17" s="469"/>
      <c r="AG17" s="508"/>
      <c r="AH17" s="468">
        <v>22412</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10089192</v>
      </c>
      <c r="BO17" s="418"/>
      <c r="BP17" s="418"/>
      <c r="BQ17" s="418"/>
      <c r="BR17" s="418"/>
      <c r="BS17" s="418"/>
      <c r="BT17" s="418"/>
      <c r="BU17" s="419"/>
      <c r="BV17" s="417">
        <v>10004238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138</v>
      </c>
      <c r="C18" s="460"/>
      <c r="D18" s="460"/>
      <c r="E18" s="529"/>
      <c r="F18" s="529"/>
      <c r="G18" s="529"/>
      <c r="H18" s="529"/>
      <c r="I18" s="529"/>
      <c r="J18" s="529"/>
      <c r="K18" s="529"/>
      <c r="L18" s="530">
        <v>24.35</v>
      </c>
      <c r="M18" s="530"/>
      <c r="N18" s="530"/>
      <c r="O18" s="530"/>
      <c r="P18" s="530"/>
      <c r="Q18" s="530"/>
      <c r="R18" s="531"/>
      <c r="S18" s="531"/>
      <c r="T18" s="531"/>
      <c r="U18" s="531"/>
      <c r="V18" s="532"/>
      <c r="W18" s="435"/>
      <c r="X18" s="436"/>
      <c r="Y18" s="436"/>
      <c r="Z18" s="436"/>
      <c r="AA18" s="436"/>
      <c r="AB18" s="427"/>
      <c r="AC18" s="533">
        <v>73.900000000000006</v>
      </c>
      <c r="AD18" s="534"/>
      <c r="AE18" s="534"/>
      <c r="AF18" s="534"/>
      <c r="AG18" s="535"/>
      <c r="AH18" s="533">
        <v>73.400000000000006</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14547838</v>
      </c>
      <c r="BO18" s="418"/>
      <c r="BP18" s="418"/>
      <c r="BQ18" s="418"/>
      <c r="BR18" s="418"/>
      <c r="BS18" s="418"/>
      <c r="BT18" s="418"/>
      <c r="BU18" s="419"/>
      <c r="BV18" s="417">
        <v>14265561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140</v>
      </c>
      <c r="C19" s="460"/>
      <c r="D19" s="460"/>
      <c r="E19" s="529"/>
      <c r="F19" s="529"/>
      <c r="G19" s="529"/>
      <c r="H19" s="529"/>
      <c r="I19" s="529"/>
      <c r="J19" s="529"/>
      <c r="K19" s="529"/>
      <c r="L19" s="537">
        <v>2984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17957119</v>
      </c>
      <c r="BO19" s="418"/>
      <c r="BP19" s="418"/>
      <c r="BQ19" s="418"/>
      <c r="BR19" s="418"/>
      <c r="BS19" s="418"/>
      <c r="BT19" s="418"/>
      <c r="BU19" s="419"/>
      <c r="BV19" s="417">
        <v>17882718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142</v>
      </c>
      <c r="C20" s="460"/>
      <c r="D20" s="460"/>
      <c r="E20" s="529"/>
      <c r="F20" s="529"/>
      <c r="G20" s="529"/>
      <c r="H20" s="529"/>
      <c r="I20" s="529"/>
      <c r="J20" s="529"/>
      <c r="K20" s="529"/>
      <c r="L20" s="537">
        <v>29259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27633604</v>
      </c>
      <c r="BO23" s="418"/>
      <c r="BP23" s="418"/>
      <c r="BQ23" s="418"/>
      <c r="BR23" s="418"/>
      <c r="BS23" s="418"/>
      <c r="BT23" s="418"/>
      <c r="BU23" s="419"/>
      <c r="BV23" s="417">
        <v>26826899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151</v>
      </c>
      <c r="F24" s="447"/>
      <c r="G24" s="447"/>
      <c r="H24" s="447"/>
      <c r="I24" s="447"/>
      <c r="J24" s="447"/>
      <c r="K24" s="448"/>
      <c r="L24" s="468">
        <v>1</v>
      </c>
      <c r="M24" s="469"/>
      <c r="N24" s="469"/>
      <c r="O24" s="469"/>
      <c r="P24" s="508"/>
      <c r="Q24" s="468">
        <v>8487</v>
      </c>
      <c r="R24" s="469"/>
      <c r="S24" s="469"/>
      <c r="T24" s="469"/>
      <c r="U24" s="469"/>
      <c r="V24" s="508"/>
      <c r="W24" s="563"/>
      <c r="X24" s="551"/>
      <c r="Y24" s="552"/>
      <c r="Z24" s="467" t="s">
        <v>152</v>
      </c>
      <c r="AA24" s="447"/>
      <c r="AB24" s="447"/>
      <c r="AC24" s="447"/>
      <c r="AD24" s="447"/>
      <c r="AE24" s="447"/>
      <c r="AF24" s="447"/>
      <c r="AG24" s="448"/>
      <c r="AH24" s="468">
        <v>513</v>
      </c>
      <c r="AI24" s="469"/>
      <c r="AJ24" s="469"/>
      <c r="AK24" s="469"/>
      <c r="AL24" s="508"/>
      <c r="AM24" s="468">
        <v>1483083</v>
      </c>
      <c r="AN24" s="469"/>
      <c r="AO24" s="469"/>
      <c r="AP24" s="469"/>
      <c r="AQ24" s="469"/>
      <c r="AR24" s="508"/>
      <c r="AS24" s="468">
        <v>2891</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3935459</v>
      </c>
      <c r="BO24" s="418"/>
      <c r="BP24" s="418"/>
      <c r="BQ24" s="418"/>
      <c r="BR24" s="418"/>
      <c r="BS24" s="418"/>
      <c r="BT24" s="418"/>
      <c r="BU24" s="419"/>
      <c r="BV24" s="417">
        <v>4549689</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154</v>
      </c>
      <c r="F25" s="447"/>
      <c r="G25" s="447"/>
      <c r="H25" s="447"/>
      <c r="I25" s="447"/>
      <c r="J25" s="447"/>
      <c r="K25" s="448"/>
      <c r="L25" s="468">
        <v>2</v>
      </c>
      <c r="M25" s="469"/>
      <c r="N25" s="469"/>
      <c r="O25" s="469"/>
      <c r="P25" s="508"/>
      <c r="Q25" s="468">
        <v>7213</v>
      </c>
      <c r="R25" s="469"/>
      <c r="S25" s="469"/>
      <c r="T25" s="469"/>
      <c r="U25" s="469"/>
      <c r="V25" s="508"/>
      <c r="W25" s="563"/>
      <c r="X25" s="551"/>
      <c r="Y25" s="552"/>
      <c r="Z25" s="467" t="s">
        <v>155</v>
      </c>
      <c r="AA25" s="447"/>
      <c r="AB25" s="447"/>
      <c r="AC25" s="447"/>
      <c r="AD25" s="447"/>
      <c r="AE25" s="447"/>
      <c r="AF25" s="447"/>
      <c r="AG25" s="448"/>
      <c r="AH25" s="468">
        <v>68</v>
      </c>
      <c r="AI25" s="469"/>
      <c r="AJ25" s="469"/>
      <c r="AK25" s="469"/>
      <c r="AL25" s="508"/>
      <c r="AM25" s="468">
        <v>208352</v>
      </c>
      <c r="AN25" s="469"/>
      <c r="AO25" s="469"/>
      <c r="AP25" s="469"/>
      <c r="AQ25" s="469"/>
      <c r="AR25" s="508"/>
      <c r="AS25" s="468">
        <v>3064</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450533</v>
      </c>
      <c r="BO25" s="381"/>
      <c r="BP25" s="381"/>
      <c r="BQ25" s="381"/>
      <c r="BR25" s="381"/>
      <c r="BS25" s="381"/>
      <c r="BT25" s="381"/>
      <c r="BU25" s="382"/>
      <c r="BV25" s="380">
        <v>843626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157</v>
      </c>
      <c r="F26" s="447"/>
      <c r="G26" s="447"/>
      <c r="H26" s="447"/>
      <c r="I26" s="447"/>
      <c r="J26" s="447"/>
      <c r="K26" s="448"/>
      <c r="L26" s="468">
        <v>1</v>
      </c>
      <c r="M26" s="469"/>
      <c r="N26" s="469"/>
      <c r="O26" s="469"/>
      <c r="P26" s="508"/>
      <c r="Q26" s="468">
        <v>6547</v>
      </c>
      <c r="R26" s="469"/>
      <c r="S26" s="469"/>
      <c r="T26" s="469"/>
      <c r="U26" s="469"/>
      <c r="V26" s="508"/>
      <c r="W26" s="563"/>
      <c r="X26" s="551"/>
      <c r="Y26" s="552"/>
      <c r="Z26" s="467" t="s">
        <v>158</v>
      </c>
      <c r="AA26" s="573"/>
      <c r="AB26" s="573"/>
      <c r="AC26" s="573"/>
      <c r="AD26" s="573"/>
      <c r="AE26" s="573"/>
      <c r="AF26" s="573"/>
      <c r="AG26" s="574"/>
      <c r="AH26" s="468">
        <v>57</v>
      </c>
      <c r="AI26" s="469"/>
      <c r="AJ26" s="469"/>
      <c r="AK26" s="469"/>
      <c r="AL26" s="508"/>
      <c r="AM26" s="468">
        <v>181146</v>
      </c>
      <c r="AN26" s="469"/>
      <c r="AO26" s="469"/>
      <c r="AP26" s="469"/>
      <c r="AQ26" s="469"/>
      <c r="AR26" s="508"/>
      <c r="AS26" s="468">
        <v>3178</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160</v>
      </c>
      <c r="F27" s="447"/>
      <c r="G27" s="447"/>
      <c r="H27" s="447"/>
      <c r="I27" s="447"/>
      <c r="J27" s="447"/>
      <c r="K27" s="448"/>
      <c r="L27" s="468">
        <v>1</v>
      </c>
      <c r="M27" s="469"/>
      <c r="N27" s="469"/>
      <c r="O27" s="469"/>
      <c r="P27" s="508"/>
      <c r="Q27" s="468">
        <v>5500</v>
      </c>
      <c r="R27" s="469"/>
      <c r="S27" s="469"/>
      <c r="T27" s="469"/>
      <c r="U27" s="469"/>
      <c r="V27" s="508"/>
      <c r="W27" s="563"/>
      <c r="X27" s="551"/>
      <c r="Y27" s="552"/>
      <c r="Z27" s="467" t="s">
        <v>161</v>
      </c>
      <c r="AA27" s="447"/>
      <c r="AB27" s="447"/>
      <c r="AC27" s="447"/>
      <c r="AD27" s="447"/>
      <c r="AE27" s="447"/>
      <c r="AF27" s="447"/>
      <c r="AG27" s="448"/>
      <c r="AH27" s="468">
        <v>22</v>
      </c>
      <c r="AI27" s="469"/>
      <c r="AJ27" s="469"/>
      <c r="AK27" s="469"/>
      <c r="AL27" s="508"/>
      <c r="AM27" s="468">
        <v>71060</v>
      </c>
      <c r="AN27" s="469"/>
      <c r="AO27" s="469"/>
      <c r="AP27" s="469"/>
      <c r="AQ27" s="469"/>
      <c r="AR27" s="508"/>
      <c r="AS27" s="468">
        <v>3230</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v>94000</v>
      </c>
      <c r="BO27" s="587"/>
      <c r="BP27" s="587"/>
      <c r="BQ27" s="587"/>
      <c r="BR27" s="587"/>
      <c r="BS27" s="587"/>
      <c r="BT27" s="587"/>
      <c r="BU27" s="588"/>
      <c r="BV27" s="586">
        <v>94000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163</v>
      </c>
      <c r="F28" s="447"/>
      <c r="G28" s="447"/>
      <c r="H28" s="447"/>
      <c r="I28" s="447"/>
      <c r="J28" s="447"/>
      <c r="K28" s="448"/>
      <c r="L28" s="468">
        <v>1</v>
      </c>
      <c r="M28" s="469"/>
      <c r="N28" s="469"/>
      <c r="O28" s="469"/>
      <c r="P28" s="508"/>
      <c r="Q28" s="468">
        <v>5000</v>
      </c>
      <c r="R28" s="469"/>
      <c r="S28" s="469"/>
      <c r="T28" s="469"/>
      <c r="U28" s="469"/>
      <c r="V28" s="508"/>
      <c r="W28" s="563"/>
      <c r="X28" s="551"/>
      <c r="Y28" s="552"/>
      <c r="Z28" s="467" t="s">
        <v>164</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1311569</v>
      </c>
      <c r="BO28" s="381"/>
      <c r="BP28" s="381"/>
      <c r="BQ28" s="381"/>
      <c r="BR28" s="381"/>
      <c r="BS28" s="381"/>
      <c r="BT28" s="381"/>
      <c r="BU28" s="382"/>
      <c r="BV28" s="380">
        <v>1649596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167</v>
      </c>
      <c r="F29" s="447"/>
      <c r="G29" s="447"/>
      <c r="H29" s="447"/>
      <c r="I29" s="447"/>
      <c r="J29" s="447"/>
      <c r="K29" s="448"/>
      <c r="L29" s="468">
        <v>19</v>
      </c>
      <c r="M29" s="469"/>
      <c r="N29" s="469"/>
      <c r="O29" s="469"/>
      <c r="P29" s="508"/>
      <c r="Q29" s="468">
        <v>4700</v>
      </c>
      <c r="R29" s="469"/>
      <c r="S29" s="469"/>
      <c r="T29" s="469"/>
      <c r="U29" s="469"/>
      <c r="V29" s="508"/>
      <c r="W29" s="564"/>
      <c r="X29" s="565"/>
      <c r="Y29" s="566"/>
      <c r="Z29" s="467" t="s">
        <v>168</v>
      </c>
      <c r="AA29" s="447"/>
      <c r="AB29" s="447"/>
      <c r="AC29" s="447"/>
      <c r="AD29" s="447"/>
      <c r="AE29" s="447"/>
      <c r="AF29" s="447"/>
      <c r="AG29" s="448"/>
      <c r="AH29" s="468">
        <v>535</v>
      </c>
      <c r="AI29" s="469"/>
      <c r="AJ29" s="469"/>
      <c r="AK29" s="469"/>
      <c r="AL29" s="508"/>
      <c r="AM29" s="468">
        <v>1554143</v>
      </c>
      <c r="AN29" s="469"/>
      <c r="AO29" s="469"/>
      <c r="AP29" s="469"/>
      <c r="AQ29" s="469"/>
      <c r="AR29" s="508"/>
      <c r="AS29" s="468">
        <v>2905</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448001</v>
      </c>
      <c r="BO29" s="418"/>
      <c r="BP29" s="418"/>
      <c r="BQ29" s="418"/>
      <c r="BR29" s="418"/>
      <c r="BS29" s="418"/>
      <c r="BT29" s="418"/>
      <c r="BU29" s="419"/>
      <c r="BV29" s="417">
        <v>494910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4335345</v>
      </c>
      <c r="BO30" s="587"/>
      <c r="BP30" s="587"/>
      <c r="BQ30" s="587"/>
      <c r="BR30" s="587"/>
      <c r="BS30" s="587"/>
      <c r="BT30" s="587"/>
      <c r="BU30" s="588"/>
      <c r="BV30" s="586">
        <v>4895358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城南衛生管理組合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やわた市民文化事業団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休日応急診療所特別会計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IF('各会計、関係団体の財政状況及び健全化判断比率'!B33="","",'各会計、関係団体の財政状況及び健全化判断比率'!B33)</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澱川右岸水防事務組合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八幡市公園施設事業団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淀川・木津川水防事務組合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駐車場特別会計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京都府自治会館管理組合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京都府住宅新築資金等貸付事業管理組合
（一般会計）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京都府住宅新築資金等貸付事業管理組合
（特別会計）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京都府後期高齢者医療広域連合
（一般会計）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京都府後期高齢者医療広域連合（特別会計）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京都地方税機構</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189</v>
      </c>
    </row>
    <row r="50" spans="5:5" x14ac:dyDescent="0.15">
      <c r="E50" s="141" t="s">
        <v>190</v>
      </c>
    </row>
    <row r="51" spans="5:5" x14ac:dyDescent="0.15">
      <c r="E51" s="141" t="s">
        <v>191</v>
      </c>
    </row>
    <row r="52" spans="5:5" x14ac:dyDescent="0.15">
      <c r="E52" s="141"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84" t="s">
        <v>523</v>
      </c>
      <c r="D34" s="1184"/>
      <c r="E34" s="1185"/>
      <c r="F34" s="32">
        <v>9.16</v>
      </c>
      <c r="G34" s="33">
        <v>8.35</v>
      </c>
      <c r="H34" s="33">
        <v>8.24</v>
      </c>
      <c r="I34" s="33">
        <v>7.62</v>
      </c>
      <c r="J34" s="34">
        <v>7.03</v>
      </c>
      <c r="K34" s="22"/>
      <c r="L34" s="22"/>
      <c r="M34" s="22"/>
      <c r="N34" s="22"/>
      <c r="O34" s="22"/>
      <c r="P34" s="22"/>
    </row>
    <row r="35" spans="1:16" ht="39" customHeight="1" x14ac:dyDescent="0.15">
      <c r="A35" s="22"/>
      <c r="B35" s="35"/>
      <c r="C35" s="1178" t="s">
        <v>524</v>
      </c>
      <c r="D35" s="1179"/>
      <c r="E35" s="1180"/>
      <c r="F35" s="36">
        <v>4.9400000000000004</v>
      </c>
      <c r="G35" s="37">
        <v>4.83</v>
      </c>
      <c r="H35" s="37">
        <v>4.58</v>
      </c>
      <c r="I35" s="37">
        <v>4.9400000000000004</v>
      </c>
      <c r="J35" s="38">
        <v>5.58</v>
      </c>
      <c r="K35" s="22"/>
      <c r="L35" s="22"/>
      <c r="M35" s="22"/>
      <c r="N35" s="22"/>
      <c r="O35" s="22"/>
      <c r="P35" s="22"/>
    </row>
    <row r="36" spans="1:16" ht="39" customHeight="1" x14ac:dyDescent="0.15">
      <c r="A36" s="22"/>
      <c r="B36" s="35"/>
      <c r="C36" s="1178" t="s">
        <v>525</v>
      </c>
      <c r="D36" s="1179"/>
      <c r="E36" s="1180"/>
      <c r="F36" s="36">
        <v>2.75</v>
      </c>
      <c r="G36" s="37">
        <v>3.09</v>
      </c>
      <c r="H36" s="37">
        <v>4.1500000000000004</v>
      </c>
      <c r="I36" s="37">
        <v>3.71</v>
      </c>
      <c r="J36" s="38">
        <v>3.88</v>
      </c>
      <c r="K36" s="22"/>
      <c r="L36" s="22"/>
      <c r="M36" s="22"/>
      <c r="N36" s="22"/>
      <c r="O36" s="22"/>
      <c r="P36" s="22"/>
    </row>
    <row r="37" spans="1:16" ht="39" customHeight="1" x14ac:dyDescent="0.15">
      <c r="A37" s="22"/>
      <c r="B37" s="35"/>
      <c r="C37" s="1178" t="s">
        <v>526</v>
      </c>
      <c r="D37" s="1179"/>
      <c r="E37" s="1180"/>
      <c r="F37" s="36">
        <v>0.41</v>
      </c>
      <c r="G37" s="37">
        <v>0.11</v>
      </c>
      <c r="H37" s="37">
        <v>0.37</v>
      </c>
      <c r="I37" s="37">
        <v>0.22</v>
      </c>
      <c r="J37" s="38">
        <v>0.93</v>
      </c>
      <c r="K37" s="22"/>
      <c r="L37" s="22"/>
      <c r="M37" s="22"/>
      <c r="N37" s="22"/>
      <c r="O37" s="22"/>
      <c r="P37" s="22"/>
    </row>
    <row r="38" spans="1:16" ht="39" customHeight="1" x14ac:dyDescent="0.15">
      <c r="A38" s="22"/>
      <c r="B38" s="35"/>
      <c r="C38" s="1178" t="s">
        <v>527</v>
      </c>
      <c r="D38" s="1179"/>
      <c r="E38" s="1180"/>
      <c r="F38" s="36">
        <v>0.02</v>
      </c>
      <c r="G38" s="37">
        <v>0.14000000000000001</v>
      </c>
      <c r="H38" s="37">
        <v>0.14000000000000001</v>
      </c>
      <c r="I38" s="37">
        <v>0.13</v>
      </c>
      <c r="J38" s="38">
        <v>0.23</v>
      </c>
      <c r="K38" s="22"/>
      <c r="L38" s="22"/>
      <c r="M38" s="22"/>
      <c r="N38" s="22"/>
      <c r="O38" s="22"/>
      <c r="P38" s="22"/>
    </row>
    <row r="39" spans="1:16" ht="39" customHeight="1" x14ac:dyDescent="0.15">
      <c r="A39" s="22"/>
      <c r="B39" s="35"/>
      <c r="C39" s="1178" t="s">
        <v>528</v>
      </c>
      <c r="D39" s="1179"/>
      <c r="E39" s="1180"/>
      <c r="F39" s="36" t="s">
        <v>529</v>
      </c>
      <c r="G39" s="37" t="s">
        <v>530</v>
      </c>
      <c r="H39" s="37" t="s">
        <v>531</v>
      </c>
      <c r="I39" s="37" t="s">
        <v>532</v>
      </c>
      <c r="J39" s="38">
        <v>0.01</v>
      </c>
      <c r="K39" s="22"/>
      <c r="L39" s="22"/>
      <c r="M39" s="22"/>
      <c r="N39" s="22"/>
      <c r="O39" s="22"/>
      <c r="P39" s="22"/>
    </row>
    <row r="40" spans="1:16" ht="39" customHeight="1" x14ac:dyDescent="0.15">
      <c r="A40" s="22"/>
      <c r="B40" s="35"/>
      <c r="C40" s="1178" t="s">
        <v>533</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534</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535</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536</v>
      </c>
      <c r="D43" s="1182"/>
      <c r="E43" s="1183"/>
      <c r="F43" s="41">
        <v>0</v>
      </c>
      <c r="G43" s="42" t="s">
        <v>476</v>
      </c>
      <c r="H43" s="42" t="s">
        <v>476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1"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194" t="s">
        <v>10</v>
      </c>
      <c r="C45" s="1195"/>
      <c r="D45" s="58"/>
      <c r="E45" s="1200" t="s">
        <v>11</v>
      </c>
      <c r="F45" s="1200"/>
      <c r="G45" s="1200"/>
      <c r="H45" s="1200"/>
      <c r="I45" s="1200"/>
      <c r="J45" s="1201"/>
      <c r="K45" s="59">
        <v>1887</v>
      </c>
      <c r="L45" s="60">
        <v>1881</v>
      </c>
      <c r="M45" s="60">
        <v>1857</v>
      </c>
      <c r="N45" s="60">
        <v>1898</v>
      </c>
      <c r="O45" s="61">
        <v>1973</v>
      </c>
      <c r="P45" s="48"/>
      <c r="Q45" s="48"/>
      <c r="R45" s="48"/>
      <c r="S45" s="48"/>
      <c r="T45" s="48"/>
      <c r="U45" s="48"/>
    </row>
    <row r="46" spans="1:21" ht="30.75" customHeight="1" x14ac:dyDescent="0.15">
      <c r="A46" s="48"/>
      <c r="B46" s="1196"/>
      <c r="C46" s="1197"/>
      <c r="D46" s="62"/>
      <c r="E46" s="1188" t="s">
        <v>12</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13</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14</v>
      </c>
      <c r="F48" s="1188"/>
      <c r="G48" s="1188"/>
      <c r="H48" s="1188"/>
      <c r="I48" s="1188"/>
      <c r="J48" s="1189"/>
      <c r="K48" s="63">
        <v>251</v>
      </c>
      <c r="L48" s="64">
        <v>274</v>
      </c>
      <c r="M48" s="64">
        <v>177</v>
      </c>
      <c r="N48" s="64">
        <v>272</v>
      </c>
      <c r="O48" s="65">
        <v>275</v>
      </c>
      <c r="P48" s="48"/>
      <c r="Q48" s="48"/>
      <c r="R48" s="48"/>
      <c r="S48" s="48"/>
      <c r="T48" s="48"/>
      <c r="U48" s="48"/>
    </row>
    <row r="49" spans="1:21" ht="30.75" customHeight="1" x14ac:dyDescent="0.15">
      <c r="A49" s="48"/>
      <c r="B49" s="1196"/>
      <c r="C49" s="1197"/>
      <c r="D49" s="62"/>
      <c r="E49" s="1188" t="s">
        <v>15</v>
      </c>
      <c r="F49" s="1188"/>
      <c r="G49" s="1188"/>
      <c r="H49" s="1188"/>
      <c r="I49" s="1188"/>
      <c r="J49" s="1189"/>
      <c r="K49" s="63">
        <v>113</v>
      </c>
      <c r="L49" s="64">
        <v>116</v>
      </c>
      <c r="M49" s="64">
        <v>106</v>
      </c>
      <c r="N49" s="64">
        <v>92</v>
      </c>
      <c r="O49" s="65">
        <v>78</v>
      </c>
      <c r="P49" s="48"/>
      <c r="Q49" s="48"/>
      <c r="R49" s="48"/>
      <c r="S49" s="48"/>
      <c r="T49" s="48"/>
      <c r="U49" s="48"/>
    </row>
    <row r="50" spans="1:21" ht="30.75" customHeight="1" x14ac:dyDescent="0.15">
      <c r="A50" s="48"/>
      <c r="B50" s="1196"/>
      <c r="C50" s="1197"/>
      <c r="D50" s="62"/>
      <c r="E50" s="1188" t="s">
        <v>16</v>
      </c>
      <c r="F50" s="1188"/>
      <c r="G50" s="1188"/>
      <c r="H50" s="1188"/>
      <c r="I50" s="1188"/>
      <c r="J50" s="1189"/>
      <c r="K50" s="63">
        <v>45</v>
      </c>
      <c r="L50" s="64">
        <v>28</v>
      </c>
      <c r="M50" s="64">
        <v>19</v>
      </c>
      <c r="N50" s="64">
        <v>6</v>
      </c>
      <c r="O50" s="65" t="s">
        <v>476</v>
      </c>
      <c r="P50" s="48"/>
      <c r="Q50" s="48"/>
      <c r="R50" s="48"/>
      <c r="S50" s="48"/>
      <c r="T50" s="48"/>
      <c r="U50" s="48"/>
    </row>
    <row r="51" spans="1:21" ht="30.75" customHeight="1" x14ac:dyDescent="0.15">
      <c r="A51" s="48"/>
      <c r="B51" s="1198"/>
      <c r="C51" s="1199"/>
      <c r="D51" s="66"/>
      <c r="E51" s="1188" t="s">
        <v>17</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18</v>
      </c>
      <c r="C52" s="1187"/>
      <c r="D52" s="66"/>
      <c r="E52" s="1188" t="s">
        <v>19</v>
      </c>
      <c r="F52" s="1188"/>
      <c r="G52" s="1188"/>
      <c r="H52" s="1188"/>
      <c r="I52" s="1188"/>
      <c r="J52" s="1189"/>
      <c r="K52" s="63">
        <v>2264</v>
      </c>
      <c r="L52" s="64">
        <v>2287</v>
      </c>
      <c r="M52" s="64">
        <v>2241</v>
      </c>
      <c r="N52" s="64">
        <v>2191</v>
      </c>
      <c r="O52" s="65">
        <v>2181</v>
      </c>
      <c r="P52" s="48"/>
      <c r="Q52" s="48"/>
      <c r="R52" s="48"/>
      <c r="S52" s="48"/>
      <c r="T52" s="48"/>
      <c r="U52" s="48"/>
    </row>
    <row r="53" spans="1:21" ht="30.75" customHeight="1" thickBot="1" x14ac:dyDescent="0.2">
      <c r="A53" s="48"/>
      <c r="B53" s="1190" t="s">
        <v>20</v>
      </c>
      <c r="C53" s="1191"/>
      <c r="D53" s="67"/>
      <c r="E53" s="1192" t="s">
        <v>21</v>
      </c>
      <c r="F53" s="1192"/>
      <c r="G53" s="1192"/>
      <c r="H53" s="1192"/>
      <c r="I53" s="1192"/>
      <c r="J53" s="1193"/>
      <c r="K53" s="68">
        <v>32</v>
      </c>
      <c r="L53" s="69">
        <v>12</v>
      </c>
      <c r="M53" s="69">
        <v>-82</v>
      </c>
      <c r="N53" s="69">
        <v>77</v>
      </c>
      <c r="O53" s="70">
        <v>145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02" t="s">
        <v>23</v>
      </c>
      <c r="C41" s="1203"/>
      <c r="D41" s="81"/>
      <c r="E41" s="1208" t="s">
        <v>24</v>
      </c>
      <c r="F41" s="1208"/>
      <c r="G41" s="1208"/>
      <c r="H41" s="1209"/>
      <c r="I41" s="82">
        <v>22421</v>
      </c>
      <c r="J41" s="83">
        <v>23992</v>
      </c>
      <c r="K41" s="83">
        <v>25645</v>
      </c>
      <c r="L41" s="83">
        <v>26827</v>
      </c>
      <c r="M41" s="84">
        <v>27634</v>
      </c>
    </row>
    <row r="42" spans="2:13" ht="27.75" customHeight="1" x14ac:dyDescent="0.15">
      <c r="B42" s="1204"/>
      <c r="C42" s="1205"/>
      <c r="D42" s="85"/>
      <c r="E42" s="1210" t="s">
        <v>25</v>
      </c>
      <c r="F42" s="1210"/>
      <c r="G42" s="1210"/>
      <c r="H42" s="1211"/>
      <c r="I42" s="86">
        <v>84</v>
      </c>
      <c r="J42" s="87">
        <v>24</v>
      </c>
      <c r="K42" s="87">
        <v>6</v>
      </c>
      <c r="L42" s="87" t="s">
        <v>476</v>
      </c>
      <c r="M42" s="88" t="s">
        <v>476</v>
      </c>
    </row>
    <row r="43" spans="2:13" ht="27.75" customHeight="1" x14ac:dyDescent="0.15">
      <c r="B43" s="1204"/>
      <c r="C43" s="1205"/>
      <c r="D43" s="85"/>
      <c r="E43" s="1210" t="s">
        <v>26</v>
      </c>
      <c r="F43" s="1210"/>
      <c r="G43" s="1210"/>
      <c r="H43" s="1211"/>
      <c r="I43" s="86">
        <v>3160</v>
      </c>
      <c r="J43" s="87">
        <v>2274</v>
      </c>
      <c r="K43" s="87">
        <v>1520</v>
      </c>
      <c r="L43" s="87">
        <v>1537</v>
      </c>
      <c r="M43" s="88">
        <v>1634</v>
      </c>
    </row>
    <row r="44" spans="2:13" ht="27.75" customHeight="1" x14ac:dyDescent="0.15">
      <c r="B44" s="1204"/>
      <c r="C44" s="1205"/>
      <c r="D44" s="85"/>
      <c r="E44" s="1210" t="s">
        <v>27</v>
      </c>
      <c r="F44" s="1210"/>
      <c r="G44" s="1210"/>
      <c r="H44" s="1211"/>
      <c r="I44" s="86">
        <v>735</v>
      </c>
      <c r="J44" s="87">
        <v>656</v>
      </c>
      <c r="K44" s="87">
        <v>755</v>
      </c>
      <c r="L44" s="87">
        <v>697</v>
      </c>
      <c r="M44" s="88">
        <v>1186</v>
      </c>
    </row>
    <row r="45" spans="2:13" ht="27.75" customHeight="1" x14ac:dyDescent="0.15">
      <c r="B45" s="1204"/>
      <c r="C45" s="1205"/>
      <c r="D45" s="85"/>
      <c r="E45" s="1210" t="s">
        <v>28</v>
      </c>
      <c r="F45" s="1210"/>
      <c r="G45" s="1210"/>
      <c r="H45" s="1211"/>
      <c r="I45" s="86">
        <v>5440</v>
      </c>
      <c r="J45" s="87">
        <v>4599</v>
      </c>
      <c r="K45" s="87">
        <v>4014</v>
      </c>
      <c r="L45" s="87">
        <v>3977</v>
      </c>
      <c r="M45" s="88">
        <v>3415</v>
      </c>
    </row>
    <row r="46" spans="2:13" ht="27.75" customHeight="1" x14ac:dyDescent="0.15">
      <c r="B46" s="1204"/>
      <c r="C46" s="1205"/>
      <c r="D46" s="89"/>
      <c r="E46" s="1210" t="s">
        <v>29</v>
      </c>
      <c r="F46" s="1210"/>
      <c r="G46" s="1210"/>
      <c r="H46" s="1211"/>
      <c r="I46" s="86" t="s">
        <v>476</v>
      </c>
      <c r="J46" s="87" t="s">
        <v>476</v>
      </c>
      <c r="K46" s="87" t="s">
        <v>476</v>
      </c>
      <c r="L46" s="87" t="s">
        <v>476</v>
      </c>
      <c r="M46" s="88" t="s">
        <v>476</v>
      </c>
    </row>
    <row r="47" spans="2:13" ht="27.75" customHeight="1" x14ac:dyDescent="0.15">
      <c r="B47" s="1204"/>
      <c r="C47" s="1205"/>
      <c r="D47" s="90"/>
      <c r="E47" s="1212" t="s">
        <v>30</v>
      </c>
      <c r="F47" s="1213"/>
      <c r="G47" s="1213"/>
      <c r="H47" s="1214"/>
      <c r="I47" s="86" t="s">
        <v>476</v>
      </c>
      <c r="J47" s="87" t="s">
        <v>476</v>
      </c>
      <c r="K47" s="87" t="s">
        <v>476</v>
      </c>
      <c r="L47" s="87" t="s">
        <v>476</v>
      </c>
      <c r="M47" s="88" t="s">
        <v>476</v>
      </c>
    </row>
    <row r="48" spans="2:13" ht="27.75" customHeight="1" x14ac:dyDescent="0.15">
      <c r="B48" s="1204"/>
      <c r="C48" s="1205"/>
      <c r="D48" s="85"/>
      <c r="E48" s="1210" t="s">
        <v>31</v>
      </c>
      <c r="F48" s="1210"/>
      <c r="G48" s="1210"/>
      <c r="H48" s="1211"/>
      <c r="I48" s="86" t="s">
        <v>476</v>
      </c>
      <c r="J48" s="87" t="s">
        <v>476</v>
      </c>
      <c r="K48" s="87" t="s">
        <v>476</v>
      </c>
      <c r="L48" s="87" t="s">
        <v>476</v>
      </c>
      <c r="M48" s="88" t="s">
        <v>476</v>
      </c>
    </row>
    <row r="49" spans="2:13" ht="27.75" customHeight="1" x14ac:dyDescent="0.15">
      <c r="B49" s="1206"/>
      <c r="C49" s="1207"/>
      <c r="D49" s="85"/>
      <c r="E49" s="1210" t="s">
        <v>32</v>
      </c>
      <c r="F49" s="1210"/>
      <c r="G49" s="1210"/>
      <c r="H49" s="1211"/>
      <c r="I49" s="86" t="s">
        <v>476</v>
      </c>
      <c r="J49" s="87" t="s">
        <v>476</v>
      </c>
      <c r="K49" s="87" t="s">
        <v>476</v>
      </c>
      <c r="L49" s="87" t="s">
        <v>476</v>
      </c>
      <c r="M49" s="88" t="s">
        <v>476</v>
      </c>
    </row>
    <row r="50" spans="2:13" ht="27.75" customHeight="1" x14ac:dyDescent="0.15">
      <c r="B50" s="1215" t="s">
        <v>33</v>
      </c>
      <c r="C50" s="1216"/>
      <c r="D50" s="91"/>
      <c r="E50" s="1210" t="s">
        <v>34</v>
      </c>
      <c r="F50" s="1210"/>
      <c r="G50" s="1210"/>
      <c r="H50" s="1211"/>
      <c r="I50" s="86">
        <v>6283</v>
      </c>
      <c r="J50" s="87">
        <v>6448</v>
      </c>
      <c r="K50" s="87">
        <v>6530</v>
      </c>
      <c r="L50" s="87">
        <v>7092</v>
      </c>
      <c r="M50" s="88">
        <v>6147</v>
      </c>
    </row>
    <row r="51" spans="2:13" ht="27.75" customHeight="1" x14ac:dyDescent="0.15">
      <c r="B51" s="1204"/>
      <c r="C51" s="1205"/>
      <c r="D51" s="85"/>
      <c r="E51" s="1210" t="s">
        <v>35</v>
      </c>
      <c r="F51" s="1210"/>
      <c r="G51" s="1210"/>
      <c r="H51" s="1211"/>
      <c r="I51" s="86">
        <v>4668</v>
      </c>
      <c r="J51" s="87">
        <v>4543</v>
      </c>
      <c r="K51" s="87">
        <v>4084</v>
      </c>
      <c r="L51" s="87">
        <v>4453</v>
      </c>
      <c r="M51" s="88">
        <v>4909</v>
      </c>
    </row>
    <row r="52" spans="2:13" ht="27.75" customHeight="1" x14ac:dyDescent="0.15">
      <c r="B52" s="1206"/>
      <c r="C52" s="1207"/>
      <c r="D52" s="85"/>
      <c r="E52" s="1210" t="s">
        <v>36</v>
      </c>
      <c r="F52" s="1210"/>
      <c r="G52" s="1210"/>
      <c r="H52" s="1211"/>
      <c r="I52" s="86">
        <v>17377</v>
      </c>
      <c r="J52" s="87">
        <v>18286</v>
      </c>
      <c r="K52" s="87">
        <v>18430</v>
      </c>
      <c r="L52" s="87">
        <v>18671</v>
      </c>
      <c r="M52" s="88">
        <v>19792</v>
      </c>
    </row>
    <row r="53" spans="2:13" ht="27.75" customHeight="1" thickBot="1" x14ac:dyDescent="0.2">
      <c r="B53" s="1217" t="s">
        <v>20</v>
      </c>
      <c r="C53" s="1218"/>
      <c r="D53" s="92"/>
      <c r="E53" s="1219" t="s">
        <v>37</v>
      </c>
      <c r="F53" s="1219"/>
      <c r="G53" s="1219"/>
      <c r="H53" s="1220"/>
      <c r="I53" s="93">
        <v>3512</v>
      </c>
      <c r="J53" s="94">
        <v>2270</v>
      </c>
      <c r="K53" s="94">
        <v>2894</v>
      </c>
      <c r="L53" s="94">
        <v>2821</v>
      </c>
      <c r="M53" s="95">
        <v>3021</v>
      </c>
    </row>
    <row r="54" spans="2:13" ht="27.75" customHeight="1" x14ac:dyDescent="0.15">
      <c r="B54" s="96" t="s">
        <v>38</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G43" sqref="G43:O47"/>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554</v>
      </c>
      <c r="I42" s="354"/>
      <c r="J42" s="354"/>
      <c r="K42" s="354"/>
      <c r="L42" s="246"/>
      <c r="M42" s="246"/>
      <c r="N42" s="246"/>
      <c r="O42" s="246"/>
    </row>
    <row r="43" spans="2:17" x14ac:dyDescent="0.15">
      <c r="B43" s="250"/>
      <c r="C43" s="246"/>
      <c r="D43" s="246"/>
      <c r="E43" s="246"/>
      <c r="F43" s="246"/>
      <c r="G43" s="1235" t="s">
        <v>555</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556</v>
      </c>
    </row>
    <row r="50" spans="1:17" x14ac:dyDescent="0.15">
      <c r="B50" s="250"/>
      <c r="C50" s="246"/>
      <c r="D50" s="246"/>
      <c r="E50" s="246"/>
      <c r="F50" s="246"/>
      <c r="G50" s="1244"/>
      <c r="H50" s="1245"/>
      <c r="I50" s="1245"/>
      <c r="J50" s="1246"/>
      <c r="K50" s="356" t="s">
        <v>515</v>
      </c>
      <c r="L50" s="356" t="s">
        <v>516</v>
      </c>
      <c r="M50" s="356" t="s">
        <v>517</v>
      </c>
      <c r="N50" s="356" t="s">
        <v>518</v>
      </c>
      <c r="O50" s="356" t="s">
        <v>519</v>
      </c>
    </row>
    <row r="51" spans="1:17" x14ac:dyDescent="0.15">
      <c r="B51" s="250"/>
      <c r="C51" s="246"/>
      <c r="D51" s="246"/>
      <c r="E51" s="246"/>
      <c r="F51" s="246"/>
      <c r="G51" s="1247" t="s">
        <v>557</v>
      </c>
      <c r="H51" s="1248"/>
      <c r="I51" s="1253" t="s">
        <v>558</v>
      </c>
      <c r="J51" s="1253"/>
      <c r="K51" s="1255"/>
      <c r="L51" s="1255"/>
      <c r="M51" s="1255"/>
      <c r="N51" s="1221">
        <v>21.7</v>
      </c>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559</v>
      </c>
      <c r="J53" s="1233"/>
      <c r="K53" s="1256"/>
      <c r="L53" s="1256"/>
      <c r="M53" s="1256"/>
      <c r="N53" s="1225">
        <v>74.5</v>
      </c>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560</v>
      </c>
      <c r="H55" s="1228"/>
      <c r="I55" s="1233" t="s">
        <v>558</v>
      </c>
      <c r="J55" s="1233"/>
      <c r="K55" s="1255"/>
      <c r="L55" s="1255"/>
      <c r="M55" s="1255"/>
      <c r="N55" s="1221">
        <v>39</v>
      </c>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559</v>
      </c>
      <c r="J57" s="1223"/>
      <c r="K57" s="1256"/>
      <c r="L57" s="1256"/>
      <c r="M57" s="1256"/>
      <c r="N57" s="1225">
        <v>55.4</v>
      </c>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554</v>
      </c>
      <c r="I64" s="354"/>
      <c r="J64" s="354"/>
      <c r="K64" s="354"/>
      <c r="L64" s="246"/>
      <c r="M64" s="246"/>
      <c r="N64" s="246"/>
      <c r="O64" s="246"/>
    </row>
    <row r="65" spans="2:30" x14ac:dyDescent="0.15">
      <c r="B65" s="250"/>
      <c r="C65" s="246"/>
      <c r="D65" s="246"/>
      <c r="E65" s="246"/>
      <c r="F65" s="246"/>
      <c r="G65" s="1235" t="s">
        <v>562</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563</v>
      </c>
      <c r="I71" s="370"/>
      <c r="J71" s="366"/>
      <c r="K71" s="366"/>
      <c r="L71" s="367"/>
      <c r="M71" s="366"/>
      <c r="N71" s="367"/>
      <c r="O71" s="368"/>
    </row>
    <row r="72" spans="2:30" x14ac:dyDescent="0.15">
      <c r="B72" s="250"/>
      <c r="C72" s="246"/>
      <c r="D72" s="246"/>
      <c r="E72" s="246"/>
      <c r="F72" s="246"/>
      <c r="G72" s="1244"/>
      <c r="H72" s="1245"/>
      <c r="I72" s="1245"/>
      <c r="J72" s="1246"/>
      <c r="K72" s="356" t="s">
        <v>515</v>
      </c>
      <c r="L72" s="356" t="s">
        <v>516</v>
      </c>
      <c r="M72" s="356" t="s">
        <v>517</v>
      </c>
      <c r="N72" s="356" t="s">
        <v>518</v>
      </c>
      <c r="O72" s="356" t="s">
        <v>519</v>
      </c>
    </row>
    <row r="73" spans="2:30" x14ac:dyDescent="0.15">
      <c r="B73" s="250"/>
      <c r="C73" s="246"/>
      <c r="D73" s="246"/>
      <c r="E73" s="246"/>
      <c r="F73" s="246"/>
      <c r="G73" s="1247" t="s">
        <v>557</v>
      </c>
      <c r="H73" s="1248"/>
      <c r="I73" s="1253" t="s">
        <v>558</v>
      </c>
      <c r="J73" s="1253"/>
      <c r="K73" s="1234">
        <v>28.3</v>
      </c>
      <c r="L73" s="1234">
        <v>17.899999999999999</v>
      </c>
      <c r="M73" s="1221">
        <v>22.9</v>
      </c>
      <c r="N73" s="1221">
        <v>21.7</v>
      </c>
      <c r="O73" s="1221">
        <v>23.4</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564</v>
      </c>
      <c r="J75" s="1233"/>
      <c r="K75" s="1225">
        <v>1.7</v>
      </c>
      <c r="L75" s="1225">
        <v>0.5</v>
      </c>
      <c r="M75" s="1225">
        <v>-0.1</v>
      </c>
      <c r="N75" s="1225">
        <v>0</v>
      </c>
      <c r="O75" s="1225">
        <v>0.3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560</v>
      </c>
      <c r="H77" s="1228"/>
      <c r="I77" s="1233" t="s">
        <v>558</v>
      </c>
      <c r="J77" s="1233"/>
      <c r="K77" s="1234">
        <v>58.2</v>
      </c>
      <c r="L77" s="1234">
        <v>50.3</v>
      </c>
      <c r="M77" s="1221">
        <v>45.9</v>
      </c>
      <c r="N77" s="1221">
        <v>39</v>
      </c>
      <c r="O77" s="1221">
        <v>32.5</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564</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39</v>
      </c>
      <c r="E2" s="111"/>
      <c r="F2" s="112" t="s">
        <v>514</v>
      </c>
      <c r="G2" s="113"/>
      <c r="H2" s="114"/>
    </row>
    <row r="3" spans="1:8" x14ac:dyDescent="0.15">
      <c r="A3" s="110" t="s">
        <v>507</v>
      </c>
      <c r="B3" s="115"/>
      <c r="C3" s="116"/>
      <c r="D3" s="117">
        <v>27713</v>
      </c>
      <c r="E3" s="118"/>
      <c r="F3" s="119">
        <v>50880</v>
      </c>
      <c r="G3" s="120"/>
      <c r="H3" s="121"/>
    </row>
    <row r="4" spans="1:8" x14ac:dyDescent="0.15">
      <c r="A4" s="122"/>
      <c r="B4" s="123"/>
      <c r="C4" s="124"/>
      <c r="D4" s="125">
        <v>14000</v>
      </c>
      <c r="E4" s="126"/>
      <c r="F4" s="127">
        <v>26879</v>
      </c>
      <c r="G4" s="128"/>
      <c r="H4" s="129"/>
    </row>
    <row r="5" spans="1:8" x14ac:dyDescent="0.15">
      <c r="A5" s="110" t="s">
        <v>509</v>
      </c>
      <c r="B5" s="115"/>
      <c r="C5" s="116"/>
      <c r="D5" s="117">
        <v>49132</v>
      </c>
      <c r="E5" s="118"/>
      <c r="F5" s="119">
        <v>63956</v>
      </c>
      <c r="G5" s="120"/>
      <c r="H5" s="121"/>
    </row>
    <row r="6" spans="1:8" x14ac:dyDescent="0.15">
      <c r="A6" s="122"/>
      <c r="B6" s="123"/>
      <c r="C6" s="124"/>
      <c r="D6" s="125">
        <v>30915</v>
      </c>
      <c r="E6" s="126"/>
      <c r="F6" s="127">
        <v>29239</v>
      </c>
      <c r="G6" s="128"/>
      <c r="H6" s="129"/>
    </row>
    <row r="7" spans="1:8" x14ac:dyDescent="0.15">
      <c r="A7" s="110" t="s">
        <v>510</v>
      </c>
      <c r="B7" s="115"/>
      <c r="C7" s="116"/>
      <c r="D7" s="117">
        <v>61893</v>
      </c>
      <c r="E7" s="118"/>
      <c r="F7" s="119">
        <v>66255</v>
      </c>
      <c r="G7" s="120"/>
      <c r="H7" s="121"/>
    </row>
    <row r="8" spans="1:8" x14ac:dyDescent="0.15">
      <c r="A8" s="122"/>
      <c r="B8" s="123"/>
      <c r="C8" s="124"/>
      <c r="D8" s="125">
        <v>33226</v>
      </c>
      <c r="E8" s="126"/>
      <c r="F8" s="127">
        <v>31822</v>
      </c>
      <c r="G8" s="128"/>
      <c r="H8" s="129"/>
    </row>
    <row r="9" spans="1:8" x14ac:dyDescent="0.15">
      <c r="A9" s="110" t="s">
        <v>511</v>
      </c>
      <c r="B9" s="115"/>
      <c r="C9" s="116"/>
      <c r="D9" s="117">
        <v>40730</v>
      </c>
      <c r="E9" s="118"/>
      <c r="F9" s="119">
        <v>92247</v>
      </c>
      <c r="G9" s="120"/>
      <c r="H9" s="121"/>
    </row>
    <row r="10" spans="1:8" x14ac:dyDescent="0.15">
      <c r="A10" s="122"/>
      <c r="B10" s="123"/>
      <c r="C10" s="124"/>
      <c r="D10" s="125">
        <v>18145</v>
      </c>
      <c r="E10" s="126"/>
      <c r="F10" s="127">
        <v>37204</v>
      </c>
      <c r="G10" s="128"/>
      <c r="H10" s="129"/>
    </row>
    <row r="11" spans="1:8" x14ac:dyDescent="0.15">
      <c r="A11" s="110" t="s">
        <v>512</v>
      </c>
      <c r="B11" s="115"/>
      <c r="C11" s="116"/>
      <c r="D11" s="117">
        <v>47630</v>
      </c>
      <c r="E11" s="118"/>
      <c r="F11" s="119">
        <v>67319</v>
      </c>
      <c r="G11" s="120"/>
      <c r="H11" s="121"/>
    </row>
    <row r="12" spans="1:8" x14ac:dyDescent="0.15">
      <c r="A12" s="122"/>
      <c r="B12" s="123"/>
      <c r="C12" s="130"/>
      <c r="D12" s="125">
        <v>38553</v>
      </c>
      <c r="E12" s="126"/>
      <c r="F12" s="127">
        <v>38101</v>
      </c>
      <c r="G12" s="128"/>
      <c r="H12" s="129"/>
    </row>
    <row r="13" spans="1:8" x14ac:dyDescent="0.15">
      <c r="A13" s="110"/>
      <c r="B13" s="115"/>
      <c r="C13" s="131"/>
      <c r="D13" s="132">
        <v>45420</v>
      </c>
      <c r="E13" s="133"/>
      <c r="F13" s="134">
        <v>68131</v>
      </c>
      <c r="G13" s="135"/>
      <c r="H13" s="121"/>
    </row>
    <row r="14" spans="1:8" x14ac:dyDescent="0.15">
      <c r="A14" s="122"/>
      <c r="B14" s="123"/>
      <c r="C14" s="124"/>
      <c r="D14" s="125">
        <v>26968</v>
      </c>
      <c r="E14" s="126"/>
      <c r="F14" s="127">
        <v>32649</v>
      </c>
      <c r="G14" s="128"/>
      <c r="H14" s="129"/>
    </row>
    <row r="17" spans="1:11" x14ac:dyDescent="0.15">
      <c r="A17" s="106" t="s">
        <v>40</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41</v>
      </c>
      <c r="B19" s="136">
        <f>ROUND(VALUE(SUBSTITUTE(実質収支比率等に係る経年分析!F$48,"▲","-")),2)</f>
        <v>2.76</v>
      </c>
      <c r="C19" s="136">
        <f>ROUND(VALUE(SUBSTITUTE(実質収支比率等に係る経年分析!G$48,"▲","-")),2)</f>
        <v>3.1</v>
      </c>
      <c r="D19" s="136">
        <f>ROUND(VALUE(SUBSTITUTE(実質収支比率等に係る経年分析!H$48,"▲","-")),2)</f>
        <v>4.1500000000000004</v>
      </c>
      <c r="E19" s="136">
        <f>ROUND(VALUE(SUBSTITUTE(実質収支比率等に係る経年分析!I$48,"▲","-")),2)</f>
        <v>3.72</v>
      </c>
      <c r="F19" s="136">
        <f>ROUND(VALUE(SUBSTITUTE(実質収支比率等に係る経年分析!J$48,"▲","-")),2)</f>
        <v>3.89</v>
      </c>
    </row>
    <row r="20" spans="1:11" x14ac:dyDescent="0.15">
      <c r="A20" s="136" t="s">
        <v>42</v>
      </c>
      <c r="B20" s="136">
        <f>ROUND(VALUE(SUBSTITUTE(実質収支比率等に係る経年分析!F$47,"▲","-")),2)</f>
        <v>14.38</v>
      </c>
      <c r="C20" s="136">
        <f>ROUND(VALUE(SUBSTITUTE(実質収支比率等に係る経年分析!G$47,"▲","-")),2)</f>
        <v>15.58</v>
      </c>
      <c r="D20" s="136">
        <f>ROUND(VALUE(SUBSTITUTE(実質収支比率等に係る経年分析!H$47,"▲","-")),2)</f>
        <v>14.36</v>
      </c>
      <c r="E20" s="136">
        <f>ROUND(VALUE(SUBSTITUTE(実質収支比率等に係る経年分析!I$47,"▲","-")),2)</f>
        <v>12.64</v>
      </c>
      <c r="F20" s="136">
        <f>ROUND(VALUE(SUBSTITUTE(実質収支比率等に係る経年分析!J$47,"▲","-")),2)</f>
        <v>9.0500000000000007</v>
      </c>
    </row>
    <row r="21" spans="1:11" x14ac:dyDescent="0.15">
      <c r="A21" s="136" t="s">
        <v>43</v>
      </c>
      <c r="B21" s="136">
        <f>IF(ISNUMBER(VALUE(SUBSTITUTE(実質収支比率等に係る経年分析!F$49,"▲","-"))),ROUND(VALUE(SUBSTITUTE(実質収支比率等に係る経年分析!F$49,"▲","-")),2),NA())</f>
        <v>0.11</v>
      </c>
      <c r="C21" s="136">
        <f>IF(ISNUMBER(VALUE(SUBSTITUTE(実質収支比率等に係る経年分析!G$49,"▲","-"))),ROUND(VALUE(SUBSTITUTE(実質収支比率等に係る経年分析!G$49,"▲","-")),2),NA())</f>
        <v>0.39</v>
      </c>
      <c r="D21" s="136">
        <f>IF(ISNUMBER(VALUE(SUBSTITUTE(実質収支比率等に係る経年分析!H$49,"▲","-"))),ROUND(VALUE(SUBSTITUTE(実質収支比率等に係る経年分析!H$49,"▲","-")),2),NA())</f>
        <v>-1.71</v>
      </c>
      <c r="E21" s="136">
        <f>IF(ISNUMBER(VALUE(SUBSTITUTE(実質収支比率等に係る経年分析!I$49,"▲","-"))),ROUND(VALUE(SUBSTITUTE(実質収支比率等に係る経年分析!I$49,"▲","-")),2),NA())</f>
        <v>-3.93</v>
      </c>
      <c r="F21" s="136">
        <f>IF(ISNUMBER(VALUE(SUBSTITUTE(実質収支比率等に係る経年分析!J$49,"▲","-"))),ROUND(VALUE(SUBSTITUTE(実質収支比率等に係る経年分析!J$49,"▲","-")),2),NA())</f>
        <v>-0.41</v>
      </c>
    </row>
    <row r="24" spans="1:11" x14ac:dyDescent="0.15">
      <c r="A24" s="106" t="s">
        <v>44</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45</v>
      </c>
      <c r="C26" s="137" t="s">
        <v>46</v>
      </c>
      <c r="D26" s="137" t="s">
        <v>45</v>
      </c>
      <c r="E26" s="137" t="s">
        <v>46</v>
      </c>
      <c r="F26" s="137" t="s">
        <v>45</v>
      </c>
      <c r="G26" s="137" t="s">
        <v>46</v>
      </c>
      <c r="H26" s="137" t="s">
        <v>45</v>
      </c>
      <c r="I26" s="137" t="s">
        <v>46</v>
      </c>
      <c r="J26" s="137" t="s">
        <v>45</v>
      </c>
      <c r="K26" s="137" t="s">
        <v>46</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休日応急診療所特別会計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駐車場特別会計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国民健康保険特別会計</v>
      </c>
      <c r="B31" s="137">
        <f>IF(ROUND(VALUE(SUBSTITUTE(連結実質赤字比率に係る赤字・黒字の構成分析!F$39,"▲", "-")), 2) &lt; 0, ABS(ROUND(VALUE(SUBSTITUTE(連結実質赤字比率に係る赤字・黒字の構成分析!F$39,"▲", "-")), 2)), NA())</f>
        <v>2.33</v>
      </c>
      <c r="C31" s="137" t="e">
        <f>IF(ROUND(VALUE(SUBSTITUTE(連結実質赤字比率に係る赤字・黒字の構成分析!F$39,"▲", "-")), 2) &gt;= 0, ABS(ROUND(VALUE(SUBSTITUTE(連結実質赤字比率に係る赤字・黒字の構成分析!F$39,"▲", "-")), 2)), NA())</f>
        <v>#N/A</v>
      </c>
      <c r="D31" s="137">
        <f>IF(ROUND(VALUE(SUBSTITUTE(連結実質赤字比率に係る赤字・黒字の構成分析!G$39,"▲", "-")), 2) &lt; 0, ABS(ROUND(VALUE(SUBSTITUTE(連結実質赤字比率に係る赤字・黒字の構成分析!G$39,"▲", "-")), 2)), NA())</f>
        <v>2.21</v>
      </c>
      <c r="E31" s="137" t="e">
        <f>IF(ROUND(VALUE(SUBSTITUTE(連結実質赤字比率に係る赤字・黒字の構成分析!G$39,"▲", "-")), 2) &gt;= 0, ABS(ROUND(VALUE(SUBSTITUTE(連結実質赤字比率に係る赤字・黒字の構成分析!G$39,"▲", "-")), 2)), NA())</f>
        <v>#N/A</v>
      </c>
      <c r="F31" s="137">
        <f>IF(ROUND(VALUE(SUBSTITUTE(連結実質赤字比率に係る赤字・黒字の構成分析!H$39,"▲", "-")), 2) &lt; 0, ABS(ROUND(VALUE(SUBSTITUTE(連結実質赤字比率に係る赤字・黒字の構成分析!H$39,"▲", "-")), 2)), NA())</f>
        <v>1.6</v>
      </c>
      <c r="G31" s="137" t="e">
        <f>IF(ROUND(VALUE(SUBSTITUTE(連結実質赤字比率に係る赤字・黒字の構成分析!H$39,"▲", "-")), 2) &gt;= 0, ABS(ROUND(VALUE(SUBSTITUTE(連結実質赤字比率に係る赤字・黒字の構成分析!H$39,"▲", "-")), 2)), NA())</f>
        <v>#N/A</v>
      </c>
      <c r="H31" s="137">
        <f>IF(ROUND(VALUE(SUBSTITUTE(連結実質赤字比率に係る赤字・黒字の構成分析!I$39,"▲", "-")), 2) &lt; 0, ABS(ROUND(VALUE(SUBSTITUTE(連結実質赤字比率に係る赤字・黒字の構成分析!I$39,"▲", "-")), 2)), NA())</f>
        <v>1.41</v>
      </c>
      <c r="I31" s="137" t="e">
        <f>IF(ROUND(VALUE(SUBSTITUTE(連結実質赤字比率に係る赤字・黒字の構成分析!I$39,"▲", "-")), 2) &gt;= 0, ABS(ROUND(VALUE(SUBSTITUTE(連結実質赤字比率に係る赤字・黒字の構成分析!I$39,"▲", "-")), 2)), NA())</f>
        <v>#N/A</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0.14000000000000001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0.14000000000000001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2.75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3.09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4.1500000000000004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3.71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3.88</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4.9400000000000004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4.9400000000000004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5.58</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8.35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7.62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7.03</v>
      </c>
    </row>
    <row r="39" spans="1:16" x14ac:dyDescent="0.15">
      <c r="A39" s="106" t="s">
        <v>47</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x14ac:dyDescent="0.15">
      <c r="A42" s="138" t="s">
        <v>50</v>
      </c>
      <c r="B42" s="138"/>
      <c r="C42" s="138"/>
      <c r="D42" s="138">
        <f>'実質公債費比率（分子）の構造'!K$52</f>
        <v>2264</v>
      </c>
      <c r="E42" s="138"/>
      <c r="F42" s="138"/>
      <c r="G42" s="138">
        <f>'実質公債費比率（分子）の構造'!L$52</f>
        <v>2287</v>
      </c>
      <c r="H42" s="138"/>
      <c r="I42" s="138"/>
      <c r="J42" s="138">
        <f>'実質公債費比率（分子）の構造'!M$52</f>
        <v>2241</v>
      </c>
      <c r="K42" s="138"/>
      <c r="L42" s="138"/>
      <c r="M42" s="138">
        <f>'実質公債費比率（分子）の構造'!N$52</f>
        <v>2191</v>
      </c>
      <c r="N42" s="138"/>
      <c r="O42" s="138"/>
      <c r="P42" s="138">
        <f>'実質公債費比率（分子）の構造'!O$52</f>
        <v>2181</v>
      </c>
    </row>
    <row r="43" spans="1:16" x14ac:dyDescent="0.15">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52</v>
      </c>
      <c r="B44" s="138">
        <f>'実質公債費比率（分子）の構造'!K$50</f>
        <v>45</v>
      </c>
      <c r="C44" s="138"/>
      <c r="D44" s="138"/>
      <c r="E44" s="138">
        <f>'実質公債費比率（分子）の構造'!L$50</f>
        <v>28</v>
      </c>
      <c r="F44" s="138"/>
      <c r="G44" s="138"/>
      <c r="H44" s="138">
        <f>'実質公債費比率（分子）の構造'!M$50</f>
        <v>19</v>
      </c>
      <c r="I44" s="138"/>
      <c r="J44" s="138"/>
      <c r="K44" s="138">
        <f>'実質公債費比率（分子）の構造'!N$50</f>
        <v>6</v>
      </c>
      <c r="L44" s="138"/>
      <c r="M44" s="138"/>
      <c r="N44" s="138" t="str">
        <f>'実質公債費比率（分子）の構造'!O$50</f>
        <v>-</v>
      </c>
      <c r="O44" s="138"/>
      <c r="P44" s="138"/>
    </row>
    <row r="45" spans="1:16" x14ac:dyDescent="0.15">
      <c r="A45" s="138" t="s">
        <v>53</v>
      </c>
      <c r="B45" s="138">
        <f>'実質公債費比率（分子）の構造'!K$49</f>
        <v>113</v>
      </c>
      <c r="C45" s="138"/>
      <c r="D45" s="138"/>
      <c r="E45" s="138">
        <f>'実質公債費比率（分子）の構造'!L$49</f>
        <v>116</v>
      </c>
      <c r="F45" s="138"/>
      <c r="G45" s="138"/>
      <c r="H45" s="138">
        <f>'実質公債費比率（分子）の構造'!M$49</f>
        <v>106</v>
      </c>
      <c r="I45" s="138"/>
      <c r="J45" s="138"/>
      <c r="K45" s="138">
        <f>'実質公債費比率（分子）の構造'!N$49</f>
        <v>92</v>
      </c>
      <c r="L45" s="138"/>
      <c r="M45" s="138"/>
      <c r="N45" s="138">
        <f>'実質公債費比率（分子）の構造'!O$49</f>
        <v>78</v>
      </c>
      <c r="O45" s="138"/>
      <c r="P45" s="138"/>
    </row>
    <row r="46" spans="1:16" x14ac:dyDescent="0.15">
      <c r="A46" s="138" t="s">
        <v>54</v>
      </c>
      <c r="B46" s="138">
        <f>'実質公債費比率（分子）の構造'!K$48</f>
        <v>251</v>
      </c>
      <c r="C46" s="138"/>
      <c r="D46" s="138"/>
      <c r="E46" s="138">
        <f>'実質公債費比率（分子）の構造'!L$48</f>
        <v>274</v>
      </c>
      <c r="F46" s="138"/>
      <c r="G46" s="138"/>
      <c r="H46" s="138">
        <f>'実質公債費比率（分子）の構造'!M$48</f>
        <v>177</v>
      </c>
      <c r="I46" s="138"/>
      <c r="J46" s="138"/>
      <c r="K46" s="138">
        <f>'実質公債費比率（分子）の構造'!N$48</f>
        <v>272</v>
      </c>
      <c r="L46" s="138"/>
      <c r="M46" s="138"/>
      <c r="N46" s="138">
        <f>'実質公債費比率（分子）の構造'!O$48</f>
        <v>275</v>
      </c>
      <c r="O46" s="138"/>
      <c r="P46" s="138"/>
    </row>
    <row r="47" spans="1:16" x14ac:dyDescent="0.15">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12</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56</v>
      </c>
      <c r="B49" s="138">
        <f>'実質公債費比率（分子）の構造'!K$45</f>
        <v>1887</v>
      </c>
      <c r="C49" s="138"/>
      <c r="D49" s="138"/>
      <c r="E49" s="138">
        <f>'実質公債費比率（分子）の構造'!L$45</f>
        <v>1881</v>
      </c>
      <c r="F49" s="138"/>
      <c r="G49" s="138"/>
      <c r="H49" s="138">
        <f>'実質公債費比率（分子）の構造'!M$45</f>
        <v>1857</v>
      </c>
      <c r="I49" s="138"/>
      <c r="J49" s="138"/>
      <c r="K49" s="138">
        <f>'実質公債費比率（分子）の構造'!N$45</f>
        <v>1898</v>
      </c>
      <c r="L49" s="138"/>
      <c r="M49" s="138"/>
      <c r="N49" s="138">
        <f>'実質公債費比率（分子）の構造'!O$45</f>
        <v>1973</v>
      </c>
      <c r="O49" s="138"/>
      <c r="P49" s="138"/>
    </row>
    <row r="50" spans="1:16" x14ac:dyDescent="0.15">
      <c r="A50" s="138" t="s">
        <v>57</v>
      </c>
      <c r="B50" s="138" t="e">
        <f>NA()</f>
        <v>#N/A</v>
      </c>
      <c r="C50" s="138">
        <f>IF(ISNUMBER('実質公債費比率（分子）の構造'!K$53),'実質公債費比率（分子）の構造'!K$53,NA())</f>
        <v>32</v>
      </c>
      <c r="D50" s="138" t="e">
        <f>NA()</f>
        <v>#N/A</v>
      </c>
      <c r="E50" s="138" t="e">
        <f>NA()</f>
        <v>#N/A</v>
      </c>
      <c r="F50" s="138">
        <f>IF(ISNUMBER('実質公債費比率（分子）の構造'!L$53),'実質公債費比率（分子）の構造'!L$53,NA())</f>
        <v>12</v>
      </c>
      <c r="G50" s="138" t="e">
        <f>NA()</f>
        <v>#N/A</v>
      </c>
      <c r="H50" s="138" t="e">
        <f>NA()</f>
        <v>#N/A</v>
      </c>
      <c r="I50" s="138">
        <f>IF(ISNUMBER('実質公債費比率（分子）の構造'!M$53),'実質公債費比率（分子）の構造'!M$53,NA())</f>
        <v>-82</v>
      </c>
      <c r="J50" s="138" t="e">
        <f>NA()</f>
        <v>#N/A</v>
      </c>
      <c r="K50" s="138" t="e">
        <f>NA()</f>
        <v>#N/A</v>
      </c>
      <c r="L50" s="138">
        <f>IF(ISNUMBER('実質公債費比率（分子）の構造'!N$53),'実質公債費比率（分子）の構造'!N$53,NA())</f>
        <v>77</v>
      </c>
      <c r="M50" s="138" t="e">
        <f>NA()</f>
        <v>#N/A</v>
      </c>
      <c r="N50" s="138" t="e">
        <f>NA()</f>
        <v>#N/A</v>
      </c>
      <c r="O50" s="138">
        <f>IF(ISNUMBER('実質公債費比率（分子）の構造'!O$53),'実質公債費比率（分子）の構造'!O$53,NA())</f>
        <v>145</v>
      </c>
      <c r="P50" s="138" t="e">
        <f>NA()</f>
        <v>#N/A</v>
      </c>
    </row>
    <row r="53" spans="1:16" x14ac:dyDescent="0.15">
      <c r="A53" s="106" t="s">
        <v>58</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59</v>
      </c>
      <c r="C55" s="137"/>
      <c r="D55" s="137" t="s">
        <v>60</v>
      </c>
      <c r="E55" s="137" t="s">
        <v>59</v>
      </c>
      <c r="F55" s="137"/>
      <c r="G55" s="137" t="s">
        <v>60</v>
      </c>
      <c r="H55" s="137" t="s">
        <v>59</v>
      </c>
      <c r="I55" s="137"/>
      <c r="J55" s="137" t="s">
        <v>60</v>
      </c>
      <c r="K55" s="137" t="s">
        <v>59</v>
      </c>
      <c r="L55" s="137"/>
      <c r="M55" s="137" t="s">
        <v>60</v>
      </c>
      <c r="N55" s="137" t="s">
        <v>59</v>
      </c>
      <c r="O55" s="137"/>
      <c r="P55" s="137" t="s">
        <v>60</v>
      </c>
    </row>
    <row r="56" spans="1:16" x14ac:dyDescent="0.15">
      <c r="A56" s="137" t="s">
        <v>36</v>
      </c>
      <c r="B56" s="137"/>
      <c r="C56" s="137"/>
      <c r="D56" s="137">
        <f>'将来負担比率（分子）の構造'!I$52</f>
        <v>17377</v>
      </c>
      <c r="E56" s="137"/>
      <c r="F56" s="137"/>
      <c r="G56" s="137">
        <f>'将来負担比率（分子）の構造'!J$52</f>
        <v>18286</v>
      </c>
      <c r="H56" s="137"/>
      <c r="I56" s="137"/>
      <c r="J56" s="137">
        <f>'将来負担比率（分子）の構造'!K$52</f>
        <v>18430</v>
      </c>
      <c r="K56" s="137"/>
      <c r="L56" s="137"/>
      <c r="M56" s="137">
        <f>'将来負担比率（分子）の構造'!L$52</f>
        <v>18671</v>
      </c>
      <c r="N56" s="137"/>
      <c r="O56" s="137"/>
      <c r="P56" s="137">
        <f>'将来負担比率（分子）の構造'!M$52</f>
        <v>19792</v>
      </c>
    </row>
    <row r="57" spans="1:16" x14ac:dyDescent="0.15">
      <c r="A57" s="137" t="s">
        <v>35</v>
      </c>
      <c r="B57" s="137"/>
      <c r="C57" s="137"/>
      <c r="D57" s="137">
        <f>'将来負担比率（分子）の構造'!I$51</f>
        <v>4668</v>
      </c>
      <c r="E57" s="137"/>
      <c r="F57" s="137"/>
      <c r="G57" s="137">
        <f>'将来負担比率（分子）の構造'!J$51</f>
        <v>4543</v>
      </c>
      <c r="H57" s="137"/>
      <c r="I57" s="137"/>
      <c r="J57" s="137">
        <f>'将来負担比率（分子）の構造'!K$51</f>
        <v>4084</v>
      </c>
      <c r="K57" s="137"/>
      <c r="L57" s="137"/>
      <c r="M57" s="137">
        <f>'将来負担比率（分子）の構造'!L$51</f>
        <v>4453</v>
      </c>
      <c r="N57" s="137"/>
      <c r="O57" s="137"/>
      <c r="P57" s="137">
        <f>'将来負担比率（分子）の構造'!M$51</f>
        <v>4909</v>
      </c>
    </row>
    <row r="58" spans="1:16" x14ac:dyDescent="0.15">
      <c r="A58" s="137" t="s">
        <v>34</v>
      </c>
      <c r="B58" s="137"/>
      <c r="C58" s="137"/>
      <c r="D58" s="137">
        <f>'将来負担比率（分子）の構造'!I$50</f>
        <v>6283</v>
      </c>
      <c r="E58" s="137"/>
      <c r="F58" s="137"/>
      <c r="G58" s="137">
        <f>'将来負担比率（分子）の構造'!J$50</f>
        <v>6448</v>
      </c>
      <c r="H58" s="137"/>
      <c r="I58" s="137"/>
      <c r="J58" s="137">
        <f>'将来負担比率（分子）の構造'!K$50</f>
        <v>6530</v>
      </c>
      <c r="K58" s="137"/>
      <c r="L58" s="137"/>
      <c r="M58" s="137">
        <f>'将来負担比率（分子）の構造'!L$50</f>
        <v>7092</v>
      </c>
      <c r="N58" s="137"/>
      <c r="O58" s="137"/>
      <c r="P58" s="137">
        <f>'将来負担比率（分子）の構造'!M$50</f>
        <v>6147</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5440</v>
      </c>
      <c r="C62" s="137"/>
      <c r="D62" s="137"/>
      <c r="E62" s="137">
        <f>'将来負担比率（分子）の構造'!J$45</f>
        <v>4599</v>
      </c>
      <c r="F62" s="137"/>
      <c r="G62" s="137"/>
      <c r="H62" s="137">
        <f>'将来負担比率（分子）の構造'!K$45</f>
        <v>4014</v>
      </c>
      <c r="I62" s="137"/>
      <c r="J62" s="137"/>
      <c r="K62" s="137">
        <f>'将来負担比率（分子）の構造'!L$45</f>
        <v>3977</v>
      </c>
      <c r="L62" s="137"/>
      <c r="M62" s="137"/>
      <c r="N62" s="137">
        <f>'将来負担比率（分子）の構造'!M$45</f>
        <v>3415</v>
      </c>
      <c r="O62" s="137"/>
      <c r="P62" s="137"/>
    </row>
    <row r="63" spans="1:16" x14ac:dyDescent="0.15">
      <c r="A63" s="137" t="s">
        <v>27</v>
      </c>
      <c r="B63" s="137">
        <f>'将来負担比率（分子）の構造'!I$44</f>
        <v>735</v>
      </c>
      <c r="C63" s="137"/>
      <c r="D63" s="137"/>
      <c r="E63" s="137">
        <f>'将来負担比率（分子）の構造'!J$44</f>
        <v>656</v>
      </c>
      <c r="F63" s="137"/>
      <c r="G63" s="137"/>
      <c r="H63" s="137">
        <f>'将来負担比率（分子）の構造'!K$44</f>
        <v>755</v>
      </c>
      <c r="I63" s="137"/>
      <c r="J63" s="137"/>
      <c r="K63" s="137">
        <f>'将来負担比率（分子）の構造'!L$44</f>
        <v>697</v>
      </c>
      <c r="L63" s="137"/>
      <c r="M63" s="137"/>
      <c r="N63" s="137">
        <f>'将来負担比率（分子）の構造'!M$44</f>
        <v>1186</v>
      </c>
      <c r="O63" s="137"/>
      <c r="P63" s="137"/>
    </row>
    <row r="64" spans="1:16" x14ac:dyDescent="0.15">
      <c r="A64" s="137" t="s">
        <v>26</v>
      </c>
      <c r="B64" s="137">
        <f>'将来負担比率（分子）の構造'!I$43</f>
        <v>3160</v>
      </c>
      <c r="C64" s="137"/>
      <c r="D64" s="137"/>
      <c r="E64" s="137">
        <f>'将来負担比率（分子）の構造'!J$43</f>
        <v>2274</v>
      </c>
      <c r="F64" s="137"/>
      <c r="G64" s="137"/>
      <c r="H64" s="137">
        <f>'将来負担比率（分子）の構造'!K$43</f>
        <v>1520</v>
      </c>
      <c r="I64" s="137"/>
      <c r="J64" s="137"/>
      <c r="K64" s="137">
        <f>'将来負担比率（分子）の構造'!L$43</f>
        <v>1537</v>
      </c>
      <c r="L64" s="137"/>
      <c r="M64" s="137"/>
      <c r="N64" s="137">
        <f>'将来負担比率（分子）の構造'!M$43</f>
        <v>1634</v>
      </c>
      <c r="O64" s="137"/>
      <c r="P64" s="137"/>
    </row>
    <row r="65" spans="1:16" x14ac:dyDescent="0.15">
      <c r="A65" s="137" t="s">
        <v>25</v>
      </c>
      <c r="B65" s="137">
        <f>'将来負担比率（分子）の構造'!I$42</f>
        <v>84</v>
      </c>
      <c r="C65" s="137"/>
      <c r="D65" s="137"/>
      <c r="E65" s="137">
        <f>'将来負担比率（分子）の構造'!J$42</f>
        <v>24</v>
      </c>
      <c r="F65" s="137"/>
      <c r="G65" s="137"/>
      <c r="H65" s="137">
        <f>'将来負担比率（分子）の構造'!K$42</f>
        <v>6</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22421</v>
      </c>
      <c r="C66" s="137"/>
      <c r="D66" s="137"/>
      <c r="E66" s="137">
        <f>'将来負担比率（分子）の構造'!J$41</f>
        <v>23992</v>
      </c>
      <c r="F66" s="137"/>
      <c r="G66" s="137"/>
      <c r="H66" s="137">
        <f>'将来負担比率（分子）の構造'!K$41</f>
        <v>25645</v>
      </c>
      <c r="I66" s="137"/>
      <c r="J66" s="137"/>
      <c r="K66" s="137">
        <f>'将来負担比率（分子）の構造'!L$41</f>
        <v>26827</v>
      </c>
      <c r="L66" s="137"/>
      <c r="M66" s="137"/>
      <c r="N66" s="137">
        <f>'将来負担比率（分子）の構造'!M$41</f>
        <v>27634</v>
      </c>
      <c r="O66" s="137"/>
      <c r="P66" s="137"/>
    </row>
    <row r="67" spans="1:16" x14ac:dyDescent="0.15">
      <c r="A67" s="137" t="s">
        <v>61</v>
      </c>
      <c r="B67" s="137" t="e">
        <f>NA()</f>
        <v>#N/A</v>
      </c>
      <c r="C67" s="137">
        <f>IF(ISNUMBER('将来負担比率（分子）の構造'!I$53), IF('将来負担比率（分子）の構造'!I$53 &lt; 0, 0, '将来負担比率（分子）の構造'!I$53), NA())</f>
        <v>3512</v>
      </c>
      <c r="D67" s="137" t="e">
        <f>NA()</f>
        <v>#N/A</v>
      </c>
      <c r="E67" s="137" t="e">
        <f>NA()</f>
        <v>#N/A</v>
      </c>
      <c r="F67" s="137">
        <f>IF(ISNUMBER('将来負担比率（分子）の構造'!J$53), IF('将来負担比率（分子）の構造'!J$53 &lt; 0, 0, '将来負担比率（分子）の構造'!J$53), NA())</f>
        <v>2270</v>
      </c>
      <c r="G67" s="137" t="e">
        <f>NA()</f>
        <v>#N/A</v>
      </c>
      <c r="H67" s="137" t="e">
        <f>NA()</f>
        <v>#N/A</v>
      </c>
      <c r="I67" s="137">
        <f>IF(ISNUMBER('将来負担比率（分子）の構造'!K$53), IF('将来負担比率（分子）の構造'!K$53 &lt; 0, 0, '将来負担比率（分子）の構造'!K$53), NA())</f>
        <v>2894</v>
      </c>
      <c r="J67" s="137" t="e">
        <f>NA()</f>
        <v>#N/A</v>
      </c>
      <c r="K67" s="137" t="e">
        <f>NA()</f>
        <v>#N/A</v>
      </c>
      <c r="L67" s="137">
        <f>IF(ISNUMBER('将来負担比率（分子）の構造'!L$53), IF('将来負担比率（分子）の構造'!L$53 &lt; 0, 0, '将来負担比率（分子）の構造'!L$53), NA())</f>
        <v>2821</v>
      </c>
      <c r="M67" s="137" t="e">
        <f>NA()</f>
        <v>#N/A</v>
      </c>
      <c r="N67" s="137" t="e">
        <f>NA()</f>
        <v>#N/A</v>
      </c>
      <c r="O67" s="137">
        <f>IF(ISNUMBER('将来負担比率（分子）の構造'!M$53), IF('将来負担比率（分子）の構造'!M$53 &lt; 0, 0, '将来負担比率（分子）の構造'!M$53), NA())</f>
        <v>3021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206</v>
      </c>
      <c r="C5" s="612"/>
      <c r="D5" s="612"/>
      <c r="E5" s="612"/>
      <c r="F5" s="612"/>
      <c r="G5" s="612"/>
      <c r="H5" s="612"/>
      <c r="I5" s="612"/>
      <c r="J5" s="612"/>
      <c r="K5" s="612"/>
      <c r="L5" s="612"/>
      <c r="M5" s="612"/>
      <c r="N5" s="612"/>
      <c r="O5" s="612"/>
      <c r="P5" s="612"/>
      <c r="Q5" s="613"/>
      <c r="R5" s="614">
        <v>9275534</v>
      </c>
      <c r="S5" s="615"/>
      <c r="T5" s="615"/>
      <c r="U5" s="615"/>
      <c r="V5" s="615"/>
      <c r="W5" s="615"/>
      <c r="X5" s="615"/>
      <c r="Y5" s="616"/>
      <c r="Z5" s="617">
        <v>33.200000000000003</v>
      </c>
      <c r="AA5" s="617"/>
      <c r="AB5" s="617"/>
      <c r="AC5" s="617"/>
      <c r="AD5" s="618">
        <v>8474437</v>
      </c>
      <c r="AE5" s="618"/>
      <c r="AF5" s="618"/>
      <c r="AG5" s="618"/>
      <c r="AH5" s="618"/>
      <c r="AI5" s="618"/>
      <c r="AJ5" s="618"/>
      <c r="AK5" s="618"/>
      <c r="AL5" s="619">
        <v>62.2</v>
      </c>
      <c r="AM5" s="620"/>
      <c r="AN5" s="620"/>
      <c r="AO5" s="621"/>
      <c r="AP5" s="611" t="s">
        <v>207</v>
      </c>
      <c r="AQ5" s="612"/>
      <c r="AR5" s="612"/>
      <c r="AS5" s="612"/>
      <c r="AT5" s="612"/>
      <c r="AU5" s="612"/>
      <c r="AV5" s="612"/>
      <c r="AW5" s="612"/>
      <c r="AX5" s="612"/>
      <c r="AY5" s="612"/>
      <c r="AZ5" s="612"/>
      <c r="BA5" s="612"/>
      <c r="BB5" s="612"/>
      <c r="BC5" s="612"/>
      <c r="BD5" s="612"/>
      <c r="BE5" s="612"/>
      <c r="BF5" s="613"/>
      <c r="BG5" s="625">
        <v>8474437</v>
      </c>
      <c r="BH5" s="626"/>
      <c r="BI5" s="626"/>
      <c r="BJ5" s="626"/>
      <c r="BK5" s="626"/>
      <c r="BL5" s="626"/>
      <c r="BM5" s="626"/>
      <c r="BN5" s="627"/>
      <c r="BO5" s="628">
        <v>91.4</v>
      </c>
      <c r="BP5" s="628"/>
      <c r="BQ5" s="628"/>
      <c r="BR5" s="628"/>
      <c r="BS5" s="629">
        <v>87420</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208</v>
      </c>
      <c r="CS5" s="608"/>
      <c r="CT5" s="608"/>
      <c r="CU5" s="608"/>
      <c r="CV5" s="608"/>
      <c r="CW5" s="608"/>
      <c r="CX5" s="608"/>
      <c r="CY5" s="609"/>
      <c r="CZ5" s="607" t="s">
        <v>200</v>
      </c>
      <c r="DA5" s="608"/>
      <c r="DB5" s="608"/>
      <c r="DC5" s="609"/>
      <c r="DD5" s="607" t="s">
        <v>209</v>
      </c>
      <c r="DE5" s="608"/>
      <c r="DF5" s="608"/>
      <c r="DG5" s="608"/>
      <c r="DH5" s="608"/>
      <c r="DI5" s="608"/>
      <c r="DJ5" s="608"/>
      <c r="DK5" s="608"/>
      <c r="DL5" s="608"/>
      <c r="DM5" s="608"/>
      <c r="DN5" s="608"/>
      <c r="DO5" s="608"/>
      <c r="DP5" s="609"/>
      <c r="DQ5" s="607" t="s">
        <v>210</v>
      </c>
      <c r="DR5" s="608"/>
      <c r="DS5" s="608"/>
      <c r="DT5" s="608"/>
      <c r="DU5" s="608"/>
      <c r="DV5" s="608"/>
      <c r="DW5" s="608"/>
      <c r="DX5" s="608"/>
      <c r="DY5" s="608"/>
      <c r="DZ5" s="608"/>
      <c r="EA5" s="608"/>
      <c r="EB5" s="608"/>
      <c r="EC5" s="609"/>
    </row>
    <row r="6" spans="2:143" ht="11.25" customHeight="1" x14ac:dyDescent="0.15">
      <c r="B6" s="622" t="s">
        <v>211</v>
      </c>
      <c r="C6" s="623"/>
      <c r="D6" s="623"/>
      <c r="E6" s="623"/>
      <c r="F6" s="623"/>
      <c r="G6" s="623"/>
      <c r="H6" s="623"/>
      <c r="I6" s="623"/>
      <c r="J6" s="623"/>
      <c r="K6" s="623"/>
      <c r="L6" s="623"/>
      <c r="M6" s="623"/>
      <c r="N6" s="623"/>
      <c r="O6" s="623"/>
      <c r="P6" s="623"/>
      <c r="Q6" s="624"/>
      <c r="R6" s="625">
        <v>147744</v>
      </c>
      <c r="S6" s="626"/>
      <c r="T6" s="626"/>
      <c r="U6" s="626"/>
      <c r="V6" s="626"/>
      <c r="W6" s="626"/>
      <c r="X6" s="626"/>
      <c r="Y6" s="627"/>
      <c r="Z6" s="628">
        <v>0.5</v>
      </c>
      <c r="AA6" s="628"/>
      <c r="AB6" s="628"/>
      <c r="AC6" s="628"/>
      <c r="AD6" s="629">
        <v>147744</v>
      </c>
      <c r="AE6" s="629"/>
      <c r="AF6" s="629"/>
      <c r="AG6" s="629"/>
      <c r="AH6" s="629"/>
      <c r="AI6" s="629"/>
      <c r="AJ6" s="629"/>
      <c r="AK6" s="629"/>
      <c r="AL6" s="630">
        <v>1.1000000000000001</v>
      </c>
      <c r="AM6" s="631"/>
      <c r="AN6" s="631"/>
      <c r="AO6" s="632"/>
      <c r="AP6" s="622" t="s">
        <v>212</v>
      </c>
      <c r="AQ6" s="623"/>
      <c r="AR6" s="623"/>
      <c r="AS6" s="623"/>
      <c r="AT6" s="623"/>
      <c r="AU6" s="623"/>
      <c r="AV6" s="623"/>
      <c r="AW6" s="623"/>
      <c r="AX6" s="623"/>
      <c r="AY6" s="623"/>
      <c r="AZ6" s="623"/>
      <c r="BA6" s="623"/>
      <c r="BB6" s="623"/>
      <c r="BC6" s="623"/>
      <c r="BD6" s="623"/>
      <c r="BE6" s="623"/>
      <c r="BF6" s="624"/>
      <c r="BG6" s="625">
        <v>8474437</v>
      </c>
      <c r="BH6" s="626"/>
      <c r="BI6" s="626"/>
      <c r="BJ6" s="626"/>
      <c r="BK6" s="626"/>
      <c r="BL6" s="626"/>
      <c r="BM6" s="626"/>
      <c r="BN6" s="627"/>
      <c r="BO6" s="628">
        <v>91.4</v>
      </c>
      <c r="BP6" s="628"/>
      <c r="BQ6" s="628"/>
      <c r="BR6" s="628"/>
      <c r="BS6" s="629">
        <v>87420</v>
      </c>
      <c r="BT6" s="629"/>
      <c r="BU6" s="629"/>
      <c r="BV6" s="629"/>
      <c r="BW6" s="629"/>
      <c r="BX6" s="629"/>
      <c r="BY6" s="629"/>
      <c r="BZ6" s="629"/>
      <c r="CA6" s="629"/>
      <c r="CB6" s="633"/>
      <c r="CD6" s="636" t="s">
        <v>213</v>
      </c>
      <c r="CE6" s="637"/>
      <c r="CF6" s="637"/>
      <c r="CG6" s="637"/>
      <c r="CH6" s="637"/>
      <c r="CI6" s="637"/>
      <c r="CJ6" s="637"/>
      <c r="CK6" s="637"/>
      <c r="CL6" s="637"/>
      <c r="CM6" s="637"/>
      <c r="CN6" s="637"/>
      <c r="CO6" s="637"/>
      <c r="CP6" s="637"/>
      <c r="CQ6" s="638"/>
      <c r="CR6" s="625">
        <v>267108</v>
      </c>
      <c r="CS6" s="626"/>
      <c r="CT6" s="626"/>
      <c r="CU6" s="626"/>
      <c r="CV6" s="626"/>
      <c r="CW6" s="626"/>
      <c r="CX6" s="626"/>
      <c r="CY6" s="627"/>
      <c r="CZ6" s="628">
        <v>1</v>
      </c>
      <c r="DA6" s="628"/>
      <c r="DB6" s="628"/>
      <c r="DC6" s="628"/>
      <c r="DD6" s="634" t="s">
        <v>214</v>
      </c>
      <c r="DE6" s="626"/>
      <c r="DF6" s="626"/>
      <c r="DG6" s="626"/>
      <c r="DH6" s="626"/>
      <c r="DI6" s="626"/>
      <c r="DJ6" s="626"/>
      <c r="DK6" s="626"/>
      <c r="DL6" s="626"/>
      <c r="DM6" s="626"/>
      <c r="DN6" s="626"/>
      <c r="DO6" s="626"/>
      <c r="DP6" s="627"/>
      <c r="DQ6" s="634">
        <v>267108</v>
      </c>
      <c r="DR6" s="626"/>
      <c r="DS6" s="626"/>
      <c r="DT6" s="626"/>
      <c r="DU6" s="626"/>
      <c r="DV6" s="626"/>
      <c r="DW6" s="626"/>
      <c r="DX6" s="626"/>
      <c r="DY6" s="626"/>
      <c r="DZ6" s="626"/>
      <c r="EA6" s="626"/>
      <c r="EB6" s="626"/>
      <c r="EC6" s="635"/>
    </row>
    <row r="7" spans="2:143" ht="11.25" customHeight="1" x14ac:dyDescent="0.15">
      <c r="B7" s="622" t="s">
        <v>215</v>
      </c>
      <c r="C7" s="623"/>
      <c r="D7" s="623"/>
      <c r="E7" s="623"/>
      <c r="F7" s="623"/>
      <c r="G7" s="623"/>
      <c r="H7" s="623"/>
      <c r="I7" s="623"/>
      <c r="J7" s="623"/>
      <c r="K7" s="623"/>
      <c r="L7" s="623"/>
      <c r="M7" s="623"/>
      <c r="N7" s="623"/>
      <c r="O7" s="623"/>
      <c r="P7" s="623"/>
      <c r="Q7" s="624"/>
      <c r="R7" s="625">
        <v>15373</v>
      </c>
      <c r="S7" s="626"/>
      <c r="T7" s="626"/>
      <c r="U7" s="626"/>
      <c r="V7" s="626"/>
      <c r="W7" s="626"/>
      <c r="X7" s="626"/>
      <c r="Y7" s="627"/>
      <c r="Z7" s="628">
        <v>0.1</v>
      </c>
      <c r="AA7" s="628"/>
      <c r="AB7" s="628"/>
      <c r="AC7" s="628"/>
      <c r="AD7" s="629">
        <v>15373</v>
      </c>
      <c r="AE7" s="629"/>
      <c r="AF7" s="629"/>
      <c r="AG7" s="629"/>
      <c r="AH7" s="629"/>
      <c r="AI7" s="629"/>
      <c r="AJ7" s="629"/>
      <c r="AK7" s="629"/>
      <c r="AL7" s="630">
        <v>0.1</v>
      </c>
      <c r="AM7" s="631"/>
      <c r="AN7" s="631"/>
      <c r="AO7" s="632"/>
      <c r="AP7" s="622" t="s">
        <v>216</v>
      </c>
      <c r="AQ7" s="623"/>
      <c r="AR7" s="623"/>
      <c r="AS7" s="623"/>
      <c r="AT7" s="623"/>
      <c r="AU7" s="623"/>
      <c r="AV7" s="623"/>
      <c r="AW7" s="623"/>
      <c r="AX7" s="623"/>
      <c r="AY7" s="623"/>
      <c r="AZ7" s="623"/>
      <c r="BA7" s="623"/>
      <c r="BB7" s="623"/>
      <c r="BC7" s="623"/>
      <c r="BD7" s="623"/>
      <c r="BE7" s="623"/>
      <c r="BF7" s="624"/>
      <c r="BG7" s="625">
        <v>4164531</v>
      </c>
      <c r="BH7" s="626"/>
      <c r="BI7" s="626"/>
      <c r="BJ7" s="626"/>
      <c r="BK7" s="626"/>
      <c r="BL7" s="626"/>
      <c r="BM7" s="626"/>
      <c r="BN7" s="627"/>
      <c r="BO7" s="628">
        <v>44.9</v>
      </c>
      <c r="BP7" s="628"/>
      <c r="BQ7" s="628"/>
      <c r="BR7" s="628"/>
      <c r="BS7" s="629">
        <v>87420</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3140000</v>
      </c>
      <c r="CS7" s="626"/>
      <c r="CT7" s="626"/>
      <c r="CU7" s="626"/>
      <c r="CV7" s="626"/>
      <c r="CW7" s="626"/>
      <c r="CX7" s="626"/>
      <c r="CY7" s="627"/>
      <c r="CZ7" s="628">
        <v>11.5</v>
      </c>
      <c r="DA7" s="628"/>
      <c r="DB7" s="628"/>
      <c r="DC7" s="628"/>
      <c r="DD7" s="634">
        <v>119864</v>
      </c>
      <c r="DE7" s="626"/>
      <c r="DF7" s="626"/>
      <c r="DG7" s="626"/>
      <c r="DH7" s="626"/>
      <c r="DI7" s="626"/>
      <c r="DJ7" s="626"/>
      <c r="DK7" s="626"/>
      <c r="DL7" s="626"/>
      <c r="DM7" s="626"/>
      <c r="DN7" s="626"/>
      <c r="DO7" s="626"/>
      <c r="DP7" s="627"/>
      <c r="DQ7" s="634">
        <v>2717157</v>
      </c>
      <c r="DR7" s="626"/>
      <c r="DS7" s="626"/>
      <c r="DT7" s="626"/>
      <c r="DU7" s="626"/>
      <c r="DV7" s="626"/>
      <c r="DW7" s="626"/>
      <c r="DX7" s="626"/>
      <c r="DY7" s="626"/>
      <c r="DZ7" s="626"/>
      <c r="EA7" s="626"/>
      <c r="EB7" s="626"/>
      <c r="EC7" s="635"/>
    </row>
    <row r="8" spans="2:143" ht="11.25" customHeight="1" x14ac:dyDescent="0.15">
      <c r="B8" s="622" t="s">
        <v>218</v>
      </c>
      <c r="C8" s="623"/>
      <c r="D8" s="623"/>
      <c r="E8" s="623"/>
      <c r="F8" s="623"/>
      <c r="G8" s="623"/>
      <c r="H8" s="623"/>
      <c r="I8" s="623"/>
      <c r="J8" s="623"/>
      <c r="K8" s="623"/>
      <c r="L8" s="623"/>
      <c r="M8" s="623"/>
      <c r="N8" s="623"/>
      <c r="O8" s="623"/>
      <c r="P8" s="623"/>
      <c r="Q8" s="624"/>
      <c r="R8" s="625">
        <v>49975</v>
      </c>
      <c r="S8" s="626"/>
      <c r="T8" s="626"/>
      <c r="U8" s="626"/>
      <c r="V8" s="626"/>
      <c r="W8" s="626"/>
      <c r="X8" s="626"/>
      <c r="Y8" s="627"/>
      <c r="Z8" s="628">
        <v>0.2</v>
      </c>
      <c r="AA8" s="628"/>
      <c r="AB8" s="628"/>
      <c r="AC8" s="628"/>
      <c r="AD8" s="629">
        <v>49975</v>
      </c>
      <c r="AE8" s="629"/>
      <c r="AF8" s="629"/>
      <c r="AG8" s="629"/>
      <c r="AH8" s="629"/>
      <c r="AI8" s="629"/>
      <c r="AJ8" s="629"/>
      <c r="AK8" s="629"/>
      <c r="AL8" s="630">
        <v>0.4</v>
      </c>
      <c r="AM8" s="631"/>
      <c r="AN8" s="631"/>
      <c r="AO8" s="632"/>
      <c r="AP8" s="622" t="s">
        <v>219</v>
      </c>
      <c r="AQ8" s="623"/>
      <c r="AR8" s="623"/>
      <c r="AS8" s="623"/>
      <c r="AT8" s="623"/>
      <c r="AU8" s="623"/>
      <c r="AV8" s="623"/>
      <c r="AW8" s="623"/>
      <c r="AX8" s="623"/>
      <c r="AY8" s="623"/>
      <c r="AZ8" s="623"/>
      <c r="BA8" s="623"/>
      <c r="BB8" s="623"/>
      <c r="BC8" s="623"/>
      <c r="BD8" s="623"/>
      <c r="BE8" s="623"/>
      <c r="BF8" s="624"/>
      <c r="BG8" s="625">
        <v>116977</v>
      </c>
      <c r="BH8" s="626"/>
      <c r="BI8" s="626"/>
      <c r="BJ8" s="626"/>
      <c r="BK8" s="626"/>
      <c r="BL8" s="626"/>
      <c r="BM8" s="626"/>
      <c r="BN8" s="627"/>
      <c r="BO8" s="628">
        <v>1.3</v>
      </c>
      <c r="BP8" s="628"/>
      <c r="BQ8" s="628"/>
      <c r="BR8" s="628"/>
      <c r="BS8" s="634" t="s">
        <v>109</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12531483</v>
      </c>
      <c r="CS8" s="626"/>
      <c r="CT8" s="626"/>
      <c r="CU8" s="626"/>
      <c r="CV8" s="626"/>
      <c r="CW8" s="626"/>
      <c r="CX8" s="626"/>
      <c r="CY8" s="627"/>
      <c r="CZ8" s="628">
        <v>45.8</v>
      </c>
      <c r="DA8" s="628"/>
      <c r="DB8" s="628"/>
      <c r="DC8" s="628"/>
      <c r="DD8" s="634">
        <v>363987</v>
      </c>
      <c r="DE8" s="626"/>
      <c r="DF8" s="626"/>
      <c r="DG8" s="626"/>
      <c r="DH8" s="626"/>
      <c r="DI8" s="626"/>
      <c r="DJ8" s="626"/>
      <c r="DK8" s="626"/>
      <c r="DL8" s="626"/>
      <c r="DM8" s="626"/>
      <c r="DN8" s="626"/>
      <c r="DO8" s="626"/>
      <c r="DP8" s="627"/>
      <c r="DQ8" s="634">
        <v>6023850</v>
      </c>
      <c r="DR8" s="626"/>
      <c r="DS8" s="626"/>
      <c r="DT8" s="626"/>
      <c r="DU8" s="626"/>
      <c r="DV8" s="626"/>
      <c r="DW8" s="626"/>
      <c r="DX8" s="626"/>
      <c r="DY8" s="626"/>
      <c r="DZ8" s="626"/>
      <c r="EA8" s="626"/>
      <c r="EB8" s="626"/>
      <c r="EC8" s="635"/>
    </row>
    <row r="9" spans="2:143" ht="11.25" customHeight="1" x14ac:dyDescent="0.15">
      <c r="B9" s="622" t="s">
        <v>221</v>
      </c>
      <c r="C9" s="623"/>
      <c r="D9" s="623"/>
      <c r="E9" s="623"/>
      <c r="F9" s="623"/>
      <c r="G9" s="623"/>
      <c r="H9" s="623"/>
      <c r="I9" s="623"/>
      <c r="J9" s="623"/>
      <c r="K9" s="623"/>
      <c r="L9" s="623"/>
      <c r="M9" s="623"/>
      <c r="N9" s="623"/>
      <c r="O9" s="623"/>
      <c r="P9" s="623"/>
      <c r="Q9" s="624"/>
      <c r="R9" s="625">
        <v>29292</v>
      </c>
      <c r="S9" s="626"/>
      <c r="T9" s="626"/>
      <c r="U9" s="626"/>
      <c r="V9" s="626"/>
      <c r="W9" s="626"/>
      <c r="X9" s="626"/>
      <c r="Y9" s="627"/>
      <c r="Z9" s="628">
        <v>0.1</v>
      </c>
      <c r="AA9" s="628"/>
      <c r="AB9" s="628"/>
      <c r="AC9" s="628"/>
      <c r="AD9" s="629">
        <v>29292</v>
      </c>
      <c r="AE9" s="629"/>
      <c r="AF9" s="629"/>
      <c r="AG9" s="629"/>
      <c r="AH9" s="629"/>
      <c r="AI9" s="629"/>
      <c r="AJ9" s="629"/>
      <c r="AK9" s="629"/>
      <c r="AL9" s="630">
        <v>0.2</v>
      </c>
      <c r="AM9" s="631"/>
      <c r="AN9" s="631"/>
      <c r="AO9" s="632"/>
      <c r="AP9" s="622" t="s">
        <v>222</v>
      </c>
      <c r="AQ9" s="623"/>
      <c r="AR9" s="623"/>
      <c r="AS9" s="623"/>
      <c r="AT9" s="623"/>
      <c r="AU9" s="623"/>
      <c r="AV9" s="623"/>
      <c r="AW9" s="623"/>
      <c r="AX9" s="623"/>
      <c r="AY9" s="623"/>
      <c r="AZ9" s="623"/>
      <c r="BA9" s="623"/>
      <c r="BB9" s="623"/>
      <c r="BC9" s="623"/>
      <c r="BD9" s="623"/>
      <c r="BE9" s="623"/>
      <c r="BF9" s="624"/>
      <c r="BG9" s="625">
        <v>3440465</v>
      </c>
      <c r="BH9" s="626"/>
      <c r="BI9" s="626"/>
      <c r="BJ9" s="626"/>
      <c r="BK9" s="626"/>
      <c r="BL9" s="626"/>
      <c r="BM9" s="626"/>
      <c r="BN9" s="627"/>
      <c r="BO9" s="628">
        <v>37.1</v>
      </c>
      <c r="BP9" s="628"/>
      <c r="BQ9" s="628"/>
      <c r="BR9" s="628"/>
      <c r="BS9" s="634" t="s">
        <v>109</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1828883</v>
      </c>
      <c r="CS9" s="626"/>
      <c r="CT9" s="626"/>
      <c r="CU9" s="626"/>
      <c r="CV9" s="626"/>
      <c r="CW9" s="626"/>
      <c r="CX9" s="626"/>
      <c r="CY9" s="627"/>
      <c r="CZ9" s="628">
        <v>6.7</v>
      </c>
      <c r="DA9" s="628"/>
      <c r="DB9" s="628"/>
      <c r="DC9" s="628"/>
      <c r="DD9" s="634">
        <v>16518</v>
      </c>
      <c r="DE9" s="626"/>
      <c r="DF9" s="626"/>
      <c r="DG9" s="626"/>
      <c r="DH9" s="626"/>
      <c r="DI9" s="626"/>
      <c r="DJ9" s="626"/>
      <c r="DK9" s="626"/>
      <c r="DL9" s="626"/>
      <c r="DM9" s="626"/>
      <c r="DN9" s="626"/>
      <c r="DO9" s="626"/>
      <c r="DP9" s="627"/>
      <c r="DQ9" s="634">
        <v>1765986</v>
      </c>
      <c r="DR9" s="626"/>
      <c r="DS9" s="626"/>
      <c r="DT9" s="626"/>
      <c r="DU9" s="626"/>
      <c r="DV9" s="626"/>
      <c r="DW9" s="626"/>
      <c r="DX9" s="626"/>
      <c r="DY9" s="626"/>
      <c r="DZ9" s="626"/>
      <c r="EA9" s="626"/>
      <c r="EB9" s="626"/>
      <c r="EC9" s="635"/>
    </row>
    <row r="10" spans="2:143" ht="11.25" customHeight="1" x14ac:dyDescent="0.15">
      <c r="B10" s="622" t="s">
        <v>224</v>
      </c>
      <c r="C10" s="623"/>
      <c r="D10" s="623"/>
      <c r="E10" s="623"/>
      <c r="F10" s="623"/>
      <c r="G10" s="623"/>
      <c r="H10" s="623"/>
      <c r="I10" s="623"/>
      <c r="J10" s="623"/>
      <c r="K10" s="623"/>
      <c r="L10" s="623"/>
      <c r="M10" s="623"/>
      <c r="N10" s="623"/>
      <c r="O10" s="623"/>
      <c r="P10" s="623"/>
      <c r="Q10" s="624"/>
      <c r="R10" s="625">
        <v>1196020</v>
      </c>
      <c r="S10" s="626"/>
      <c r="T10" s="626"/>
      <c r="U10" s="626"/>
      <c r="V10" s="626"/>
      <c r="W10" s="626"/>
      <c r="X10" s="626"/>
      <c r="Y10" s="627"/>
      <c r="Z10" s="628">
        <v>4.3</v>
      </c>
      <c r="AA10" s="628"/>
      <c r="AB10" s="628"/>
      <c r="AC10" s="628"/>
      <c r="AD10" s="629">
        <v>1196020</v>
      </c>
      <c r="AE10" s="629"/>
      <c r="AF10" s="629"/>
      <c r="AG10" s="629"/>
      <c r="AH10" s="629"/>
      <c r="AI10" s="629"/>
      <c r="AJ10" s="629"/>
      <c r="AK10" s="629"/>
      <c r="AL10" s="630">
        <v>8.8000000000000007</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210894</v>
      </c>
      <c r="BH10" s="626"/>
      <c r="BI10" s="626"/>
      <c r="BJ10" s="626"/>
      <c r="BK10" s="626"/>
      <c r="BL10" s="626"/>
      <c r="BM10" s="626"/>
      <c r="BN10" s="627"/>
      <c r="BO10" s="628">
        <v>2.2999999999999998</v>
      </c>
      <c r="BP10" s="628"/>
      <c r="BQ10" s="628"/>
      <c r="BR10" s="628"/>
      <c r="BS10" s="634">
        <v>35077</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9585</v>
      </c>
      <c r="CS10" s="626"/>
      <c r="CT10" s="626"/>
      <c r="CU10" s="626"/>
      <c r="CV10" s="626"/>
      <c r="CW10" s="626"/>
      <c r="CX10" s="626"/>
      <c r="CY10" s="627"/>
      <c r="CZ10" s="628">
        <v>0</v>
      </c>
      <c r="DA10" s="628"/>
      <c r="DB10" s="628"/>
      <c r="DC10" s="628"/>
      <c r="DD10" s="634" t="s">
        <v>109</v>
      </c>
      <c r="DE10" s="626"/>
      <c r="DF10" s="626"/>
      <c r="DG10" s="626"/>
      <c r="DH10" s="626"/>
      <c r="DI10" s="626"/>
      <c r="DJ10" s="626"/>
      <c r="DK10" s="626"/>
      <c r="DL10" s="626"/>
      <c r="DM10" s="626"/>
      <c r="DN10" s="626"/>
      <c r="DO10" s="626"/>
      <c r="DP10" s="627"/>
      <c r="DQ10" s="634">
        <v>9582</v>
      </c>
      <c r="DR10" s="626"/>
      <c r="DS10" s="626"/>
      <c r="DT10" s="626"/>
      <c r="DU10" s="626"/>
      <c r="DV10" s="626"/>
      <c r="DW10" s="626"/>
      <c r="DX10" s="626"/>
      <c r="DY10" s="626"/>
      <c r="DZ10" s="626"/>
      <c r="EA10" s="626"/>
      <c r="EB10" s="626"/>
      <c r="EC10" s="635"/>
    </row>
    <row r="11" spans="2:143" ht="11.25" customHeight="1" x14ac:dyDescent="0.15">
      <c r="B11" s="622" t="s">
        <v>227</v>
      </c>
      <c r="C11" s="623"/>
      <c r="D11" s="623"/>
      <c r="E11" s="623"/>
      <c r="F11" s="623"/>
      <c r="G11" s="623"/>
      <c r="H11" s="623"/>
      <c r="I11" s="623"/>
      <c r="J11" s="623"/>
      <c r="K11" s="623"/>
      <c r="L11" s="623"/>
      <c r="M11" s="623"/>
      <c r="N11" s="623"/>
      <c r="O11" s="623"/>
      <c r="P11" s="623"/>
      <c r="Q11" s="624"/>
      <c r="R11" s="625">
        <v>3698</v>
      </c>
      <c r="S11" s="626"/>
      <c r="T11" s="626"/>
      <c r="U11" s="626"/>
      <c r="V11" s="626"/>
      <c r="W11" s="626"/>
      <c r="X11" s="626"/>
      <c r="Y11" s="627"/>
      <c r="Z11" s="628">
        <v>0</v>
      </c>
      <c r="AA11" s="628"/>
      <c r="AB11" s="628"/>
      <c r="AC11" s="628"/>
      <c r="AD11" s="629">
        <v>3698</v>
      </c>
      <c r="AE11" s="629"/>
      <c r="AF11" s="629"/>
      <c r="AG11" s="629"/>
      <c r="AH11" s="629"/>
      <c r="AI11" s="629"/>
      <c r="AJ11" s="629"/>
      <c r="AK11" s="629"/>
      <c r="AL11" s="630">
        <v>0</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396195</v>
      </c>
      <c r="BH11" s="626"/>
      <c r="BI11" s="626"/>
      <c r="BJ11" s="626"/>
      <c r="BK11" s="626"/>
      <c r="BL11" s="626"/>
      <c r="BM11" s="626"/>
      <c r="BN11" s="627"/>
      <c r="BO11" s="628">
        <v>4.3</v>
      </c>
      <c r="BP11" s="628"/>
      <c r="BQ11" s="628"/>
      <c r="BR11" s="628"/>
      <c r="BS11" s="634">
        <v>52343</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226236</v>
      </c>
      <c r="CS11" s="626"/>
      <c r="CT11" s="626"/>
      <c r="CU11" s="626"/>
      <c r="CV11" s="626"/>
      <c r="CW11" s="626"/>
      <c r="CX11" s="626"/>
      <c r="CY11" s="627"/>
      <c r="CZ11" s="628">
        <v>0.8</v>
      </c>
      <c r="DA11" s="628"/>
      <c r="DB11" s="628"/>
      <c r="DC11" s="628"/>
      <c r="DD11" s="634">
        <v>59080</v>
      </c>
      <c r="DE11" s="626"/>
      <c r="DF11" s="626"/>
      <c r="DG11" s="626"/>
      <c r="DH11" s="626"/>
      <c r="DI11" s="626"/>
      <c r="DJ11" s="626"/>
      <c r="DK11" s="626"/>
      <c r="DL11" s="626"/>
      <c r="DM11" s="626"/>
      <c r="DN11" s="626"/>
      <c r="DO11" s="626"/>
      <c r="DP11" s="627"/>
      <c r="DQ11" s="634">
        <v>134752</v>
      </c>
      <c r="DR11" s="626"/>
      <c r="DS11" s="626"/>
      <c r="DT11" s="626"/>
      <c r="DU11" s="626"/>
      <c r="DV11" s="626"/>
      <c r="DW11" s="626"/>
      <c r="DX11" s="626"/>
      <c r="DY11" s="626"/>
      <c r="DZ11" s="626"/>
      <c r="EA11" s="626"/>
      <c r="EB11" s="626"/>
      <c r="EC11" s="635"/>
    </row>
    <row r="12" spans="2:143" ht="11.25" customHeight="1" x14ac:dyDescent="0.15">
      <c r="B12" s="622" t="s">
        <v>230</v>
      </c>
      <c r="C12" s="623"/>
      <c r="D12" s="623"/>
      <c r="E12" s="623"/>
      <c r="F12" s="623"/>
      <c r="G12" s="623"/>
      <c r="H12" s="623"/>
      <c r="I12" s="623"/>
      <c r="J12" s="623"/>
      <c r="K12" s="623"/>
      <c r="L12" s="623"/>
      <c r="M12" s="623"/>
      <c r="N12" s="623"/>
      <c r="O12" s="623"/>
      <c r="P12" s="623"/>
      <c r="Q12" s="624"/>
      <c r="R12" s="625" t="s">
        <v>109</v>
      </c>
      <c r="S12" s="626"/>
      <c r="T12" s="626"/>
      <c r="U12" s="626"/>
      <c r="V12" s="626"/>
      <c r="W12" s="626"/>
      <c r="X12" s="626"/>
      <c r="Y12" s="627"/>
      <c r="Z12" s="628" t="s">
        <v>109</v>
      </c>
      <c r="AA12" s="628"/>
      <c r="AB12" s="628"/>
      <c r="AC12" s="628"/>
      <c r="AD12" s="629" t="s">
        <v>109</v>
      </c>
      <c r="AE12" s="629"/>
      <c r="AF12" s="629"/>
      <c r="AG12" s="629"/>
      <c r="AH12" s="629"/>
      <c r="AI12" s="629"/>
      <c r="AJ12" s="629"/>
      <c r="AK12" s="629"/>
      <c r="AL12" s="630" t="s">
        <v>109</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3725148</v>
      </c>
      <c r="BH12" s="626"/>
      <c r="BI12" s="626"/>
      <c r="BJ12" s="626"/>
      <c r="BK12" s="626"/>
      <c r="BL12" s="626"/>
      <c r="BM12" s="626"/>
      <c r="BN12" s="627"/>
      <c r="BO12" s="628">
        <v>40.200000000000003</v>
      </c>
      <c r="BP12" s="628"/>
      <c r="BQ12" s="628"/>
      <c r="BR12" s="628"/>
      <c r="BS12" s="634" t="s">
        <v>109</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170277</v>
      </c>
      <c r="CS12" s="626"/>
      <c r="CT12" s="626"/>
      <c r="CU12" s="626"/>
      <c r="CV12" s="626"/>
      <c r="CW12" s="626"/>
      <c r="CX12" s="626"/>
      <c r="CY12" s="627"/>
      <c r="CZ12" s="628">
        <v>0.6</v>
      </c>
      <c r="DA12" s="628"/>
      <c r="DB12" s="628"/>
      <c r="DC12" s="628"/>
      <c r="DD12" s="634">
        <v>10561</v>
      </c>
      <c r="DE12" s="626"/>
      <c r="DF12" s="626"/>
      <c r="DG12" s="626"/>
      <c r="DH12" s="626"/>
      <c r="DI12" s="626"/>
      <c r="DJ12" s="626"/>
      <c r="DK12" s="626"/>
      <c r="DL12" s="626"/>
      <c r="DM12" s="626"/>
      <c r="DN12" s="626"/>
      <c r="DO12" s="626"/>
      <c r="DP12" s="627"/>
      <c r="DQ12" s="634">
        <v>156641</v>
      </c>
      <c r="DR12" s="626"/>
      <c r="DS12" s="626"/>
      <c r="DT12" s="626"/>
      <c r="DU12" s="626"/>
      <c r="DV12" s="626"/>
      <c r="DW12" s="626"/>
      <c r="DX12" s="626"/>
      <c r="DY12" s="626"/>
      <c r="DZ12" s="626"/>
      <c r="EA12" s="626"/>
      <c r="EB12" s="626"/>
      <c r="EC12" s="635"/>
    </row>
    <row r="13" spans="2:143" ht="11.25" customHeight="1" x14ac:dyDescent="0.15">
      <c r="B13" s="622" t="s">
        <v>233</v>
      </c>
      <c r="C13" s="623"/>
      <c r="D13" s="623"/>
      <c r="E13" s="623"/>
      <c r="F13" s="623"/>
      <c r="G13" s="623"/>
      <c r="H13" s="623"/>
      <c r="I13" s="623"/>
      <c r="J13" s="623"/>
      <c r="K13" s="623"/>
      <c r="L13" s="623"/>
      <c r="M13" s="623"/>
      <c r="N13" s="623"/>
      <c r="O13" s="623"/>
      <c r="P13" s="623"/>
      <c r="Q13" s="624"/>
      <c r="R13" s="625">
        <v>47693</v>
      </c>
      <c r="S13" s="626"/>
      <c r="T13" s="626"/>
      <c r="U13" s="626"/>
      <c r="V13" s="626"/>
      <c r="W13" s="626"/>
      <c r="X13" s="626"/>
      <c r="Y13" s="627"/>
      <c r="Z13" s="628">
        <v>0.2</v>
      </c>
      <c r="AA13" s="628"/>
      <c r="AB13" s="628"/>
      <c r="AC13" s="628"/>
      <c r="AD13" s="629">
        <v>47693</v>
      </c>
      <c r="AE13" s="629"/>
      <c r="AF13" s="629"/>
      <c r="AG13" s="629"/>
      <c r="AH13" s="629"/>
      <c r="AI13" s="629"/>
      <c r="AJ13" s="629"/>
      <c r="AK13" s="629"/>
      <c r="AL13" s="630">
        <v>0.4</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3714436</v>
      </c>
      <c r="BH13" s="626"/>
      <c r="BI13" s="626"/>
      <c r="BJ13" s="626"/>
      <c r="BK13" s="626"/>
      <c r="BL13" s="626"/>
      <c r="BM13" s="626"/>
      <c r="BN13" s="627"/>
      <c r="BO13" s="628">
        <v>40</v>
      </c>
      <c r="BP13" s="628"/>
      <c r="BQ13" s="628"/>
      <c r="BR13" s="628"/>
      <c r="BS13" s="634" t="s">
        <v>109</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2228637</v>
      </c>
      <c r="CS13" s="626"/>
      <c r="CT13" s="626"/>
      <c r="CU13" s="626"/>
      <c r="CV13" s="626"/>
      <c r="CW13" s="626"/>
      <c r="CX13" s="626"/>
      <c r="CY13" s="627"/>
      <c r="CZ13" s="628">
        <v>8.1</v>
      </c>
      <c r="DA13" s="628"/>
      <c r="DB13" s="628"/>
      <c r="DC13" s="628"/>
      <c r="DD13" s="634">
        <v>1221823</v>
      </c>
      <c r="DE13" s="626"/>
      <c r="DF13" s="626"/>
      <c r="DG13" s="626"/>
      <c r="DH13" s="626"/>
      <c r="DI13" s="626"/>
      <c r="DJ13" s="626"/>
      <c r="DK13" s="626"/>
      <c r="DL13" s="626"/>
      <c r="DM13" s="626"/>
      <c r="DN13" s="626"/>
      <c r="DO13" s="626"/>
      <c r="DP13" s="627"/>
      <c r="DQ13" s="634">
        <v>1113495</v>
      </c>
      <c r="DR13" s="626"/>
      <c r="DS13" s="626"/>
      <c r="DT13" s="626"/>
      <c r="DU13" s="626"/>
      <c r="DV13" s="626"/>
      <c r="DW13" s="626"/>
      <c r="DX13" s="626"/>
      <c r="DY13" s="626"/>
      <c r="DZ13" s="626"/>
      <c r="EA13" s="626"/>
      <c r="EB13" s="626"/>
      <c r="EC13" s="635"/>
    </row>
    <row r="14" spans="2:143" ht="11.25" customHeight="1" x14ac:dyDescent="0.15">
      <c r="B14" s="622" t="s">
        <v>236</v>
      </c>
      <c r="C14" s="623"/>
      <c r="D14" s="623"/>
      <c r="E14" s="623"/>
      <c r="F14" s="623"/>
      <c r="G14" s="623"/>
      <c r="H14" s="623"/>
      <c r="I14" s="623"/>
      <c r="J14" s="623"/>
      <c r="K14" s="623"/>
      <c r="L14" s="623"/>
      <c r="M14" s="623"/>
      <c r="N14" s="623"/>
      <c r="O14" s="623"/>
      <c r="P14" s="623"/>
      <c r="Q14" s="624"/>
      <c r="R14" s="625" t="s">
        <v>109</v>
      </c>
      <c r="S14" s="626"/>
      <c r="T14" s="626"/>
      <c r="U14" s="626"/>
      <c r="V14" s="626"/>
      <c r="W14" s="626"/>
      <c r="X14" s="626"/>
      <c r="Y14" s="627"/>
      <c r="Z14" s="628" t="s">
        <v>109</v>
      </c>
      <c r="AA14" s="628"/>
      <c r="AB14" s="628"/>
      <c r="AC14" s="628"/>
      <c r="AD14" s="629" t="s">
        <v>109</v>
      </c>
      <c r="AE14" s="629"/>
      <c r="AF14" s="629"/>
      <c r="AG14" s="629"/>
      <c r="AH14" s="629"/>
      <c r="AI14" s="629"/>
      <c r="AJ14" s="629"/>
      <c r="AK14" s="629"/>
      <c r="AL14" s="630" t="s">
        <v>109</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130215</v>
      </c>
      <c r="BH14" s="626"/>
      <c r="BI14" s="626"/>
      <c r="BJ14" s="626"/>
      <c r="BK14" s="626"/>
      <c r="BL14" s="626"/>
      <c r="BM14" s="626"/>
      <c r="BN14" s="627"/>
      <c r="BO14" s="628">
        <v>1.4</v>
      </c>
      <c r="BP14" s="628"/>
      <c r="BQ14" s="628"/>
      <c r="BR14" s="628"/>
      <c r="BS14" s="634" t="s">
        <v>109</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1037940</v>
      </c>
      <c r="CS14" s="626"/>
      <c r="CT14" s="626"/>
      <c r="CU14" s="626"/>
      <c r="CV14" s="626"/>
      <c r="CW14" s="626"/>
      <c r="CX14" s="626"/>
      <c r="CY14" s="627"/>
      <c r="CZ14" s="628">
        <v>3.8</v>
      </c>
      <c r="DA14" s="628"/>
      <c r="DB14" s="628"/>
      <c r="DC14" s="628"/>
      <c r="DD14" s="634">
        <v>317712</v>
      </c>
      <c r="DE14" s="626"/>
      <c r="DF14" s="626"/>
      <c r="DG14" s="626"/>
      <c r="DH14" s="626"/>
      <c r="DI14" s="626"/>
      <c r="DJ14" s="626"/>
      <c r="DK14" s="626"/>
      <c r="DL14" s="626"/>
      <c r="DM14" s="626"/>
      <c r="DN14" s="626"/>
      <c r="DO14" s="626"/>
      <c r="DP14" s="627"/>
      <c r="DQ14" s="634">
        <v>716332</v>
      </c>
      <c r="DR14" s="626"/>
      <c r="DS14" s="626"/>
      <c r="DT14" s="626"/>
      <c r="DU14" s="626"/>
      <c r="DV14" s="626"/>
      <c r="DW14" s="626"/>
      <c r="DX14" s="626"/>
      <c r="DY14" s="626"/>
      <c r="DZ14" s="626"/>
      <c r="EA14" s="626"/>
      <c r="EB14" s="626"/>
      <c r="EC14" s="635"/>
    </row>
    <row r="15" spans="2:143" ht="11.25" customHeight="1" x14ac:dyDescent="0.15">
      <c r="B15" s="622" t="s">
        <v>239</v>
      </c>
      <c r="C15" s="623"/>
      <c r="D15" s="623"/>
      <c r="E15" s="623"/>
      <c r="F15" s="623"/>
      <c r="G15" s="623"/>
      <c r="H15" s="623"/>
      <c r="I15" s="623"/>
      <c r="J15" s="623"/>
      <c r="K15" s="623"/>
      <c r="L15" s="623"/>
      <c r="M15" s="623"/>
      <c r="N15" s="623"/>
      <c r="O15" s="623"/>
      <c r="P15" s="623"/>
      <c r="Q15" s="624"/>
      <c r="R15" s="625">
        <v>42433</v>
      </c>
      <c r="S15" s="626"/>
      <c r="T15" s="626"/>
      <c r="U15" s="626"/>
      <c r="V15" s="626"/>
      <c r="W15" s="626"/>
      <c r="X15" s="626"/>
      <c r="Y15" s="627"/>
      <c r="Z15" s="628">
        <v>0.2</v>
      </c>
      <c r="AA15" s="628"/>
      <c r="AB15" s="628"/>
      <c r="AC15" s="628"/>
      <c r="AD15" s="629">
        <v>42433</v>
      </c>
      <c r="AE15" s="629"/>
      <c r="AF15" s="629"/>
      <c r="AG15" s="629"/>
      <c r="AH15" s="629"/>
      <c r="AI15" s="629"/>
      <c r="AJ15" s="629"/>
      <c r="AK15" s="629"/>
      <c r="AL15" s="630">
        <v>0.3</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454543</v>
      </c>
      <c r="BH15" s="626"/>
      <c r="BI15" s="626"/>
      <c r="BJ15" s="626"/>
      <c r="BK15" s="626"/>
      <c r="BL15" s="626"/>
      <c r="BM15" s="626"/>
      <c r="BN15" s="627"/>
      <c r="BO15" s="628">
        <v>4.9000000000000004</v>
      </c>
      <c r="BP15" s="628"/>
      <c r="BQ15" s="628"/>
      <c r="BR15" s="628"/>
      <c r="BS15" s="634" t="s">
        <v>109</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3419342</v>
      </c>
      <c r="CS15" s="626"/>
      <c r="CT15" s="626"/>
      <c r="CU15" s="626"/>
      <c r="CV15" s="626"/>
      <c r="CW15" s="626"/>
      <c r="CX15" s="626"/>
      <c r="CY15" s="627"/>
      <c r="CZ15" s="628">
        <v>12.5</v>
      </c>
      <c r="DA15" s="628"/>
      <c r="DB15" s="628"/>
      <c r="DC15" s="628"/>
      <c r="DD15" s="634">
        <v>1326705</v>
      </c>
      <c r="DE15" s="626"/>
      <c r="DF15" s="626"/>
      <c r="DG15" s="626"/>
      <c r="DH15" s="626"/>
      <c r="DI15" s="626"/>
      <c r="DJ15" s="626"/>
      <c r="DK15" s="626"/>
      <c r="DL15" s="626"/>
      <c r="DM15" s="626"/>
      <c r="DN15" s="626"/>
      <c r="DO15" s="626"/>
      <c r="DP15" s="627"/>
      <c r="DQ15" s="634">
        <v>1948559</v>
      </c>
      <c r="DR15" s="626"/>
      <c r="DS15" s="626"/>
      <c r="DT15" s="626"/>
      <c r="DU15" s="626"/>
      <c r="DV15" s="626"/>
      <c r="DW15" s="626"/>
      <c r="DX15" s="626"/>
      <c r="DY15" s="626"/>
      <c r="DZ15" s="626"/>
      <c r="EA15" s="626"/>
      <c r="EB15" s="626"/>
      <c r="EC15" s="635"/>
    </row>
    <row r="16" spans="2:143" ht="11.25" customHeight="1" x14ac:dyDescent="0.15">
      <c r="B16" s="622" t="s">
        <v>242</v>
      </c>
      <c r="C16" s="623"/>
      <c r="D16" s="623"/>
      <c r="E16" s="623"/>
      <c r="F16" s="623"/>
      <c r="G16" s="623"/>
      <c r="H16" s="623"/>
      <c r="I16" s="623"/>
      <c r="J16" s="623"/>
      <c r="K16" s="623"/>
      <c r="L16" s="623"/>
      <c r="M16" s="623"/>
      <c r="N16" s="623"/>
      <c r="O16" s="623"/>
      <c r="P16" s="623"/>
      <c r="Q16" s="624"/>
      <c r="R16" s="625">
        <v>3977948</v>
      </c>
      <c r="S16" s="626"/>
      <c r="T16" s="626"/>
      <c r="U16" s="626"/>
      <c r="V16" s="626"/>
      <c r="W16" s="626"/>
      <c r="X16" s="626"/>
      <c r="Y16" s="627"/>
      <c r="Z16" s="628">
        <v>14.2</v>
      </c>
      <c r="AA16" s="628"/>
      <c r="AB16" s="628"/>
      <c r="AC16" s="628"/>
      <c r="AD16" s="629">
        <v>3435394</v>
      </c>
      <c r="AE16" s="629"/>
      <c r="AF16" s="629"/>
      <c r="AG16" s="629"/>
      <c r="AH16" s="629"/>
      <c r="AI16" s="629"/>
      <c r="AJ16" s="629"/>
      <c r="AK16" s="629"/>
      <c r="AL16" s="630">
        <v>25.2</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109</v>
      </c>
      <c r="BH16" s="626"/>
      <c r="BI16" s="626"/>
      <c r="BJ16" s="626"/>
      <c r="BK16" s="626"/>
      <c r="BL16" s="626"/>
      <c r="BM16" s="626"/>
      <c r="BN16" s="627"/>
      <c r="BO16" s="628" t="s">
        <v>109</v>
      </c>
      <c r="BP16" s="628"/>
      <c r="BQ16" s="628"/>
      <c r="BR16" s="628"/>
      <c r="BS16" s="634" t="s">
        <v>109</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t="s">
        <v>109</v>
      </c>
      <c r="CS16" s="626"/>
      <c r="CT16" s="626"/>
      <c r="CU16" s="626"/>
      <c r="CV16" s="626"/>
      <c r="CW16" s="626"/>
      <c r="CX16" s="626"/>
      <c r="CY16" s="627"/>
      <c r="CZ16" s="628" t="s">
        <v>109</v>
      </c>
      <c r="DA16" s="628"/>
      <c r="DB16" s="628"/>
      <c r="DC16" s="628"/>
      <c r="DD16" s="634" t="s">
        <v>109</v>
      </c>
      <c r="DE16" s="626"/>
      <c r="DF16" s="626"/>
      <c r="DG16" s="626"/>
      <c r="DH16" s="626"/>
      <c r="DI16" s="626"/>
      <c r="DJ16" s="626"/>
      <c r="DK16" s="626"/>
      <c r="DL16" s="626"/>
      <c r="DM16" s="626"/>
      <c r="DN16" s="626"/>
      <c r="DO16" s="626"/>
      <c r="DP16" s="627"/>
      <c r="DQ16" s="634" t="s">
        <v>109</v>
      </c>
      <c r="DR16" s="626"/>
      <c r="DS16" s="626"/>
      <c r="DT16" s="626"/>
      <c r="DU16" s="626"/>
      <c r="DV16" s="626"/>
      <c r="DW16" s="626"/>
      <c r="DX16" s="626"/>
      <c r="DY16" s="626"/>
      <c r="DZ16" s="626"/>
      <c r="EA16" s="626"/>
      <c r="EB16" s="626"/>
      <c r="EC16" s="635"/>
    </row>
    <row r="17" spans="2:133" ht="11.25" customHeight="1" x14ac:dyDescent="0.15">
      <c r="B17" s="622" t="s">
        <v>245</v>
      </c>
      <c r="C17" s="623"/>
      <c r="D17" s="623"/>
      <c r="E17" s="623"/>
      <c r="F17" s="623"/>
      <c r="G17" s="623"/>
      <c r="H17" s="623"/>
      <c r="I17" s="623"/>
      <c r="J17" s="623"/>
      <c r="K17" s="623"/>
      <c r="L17" s="623"/>
      <c r="M17" s="623"/>
      <c r="N17" s="623"/>
      <c r="O17" s="623"/>
      <c r="P17" s="623"/>
      <c r="Q17" s="624"/>
      <c r="R17" s="625">
        <v>3435394</v>
      </c>
      <c r="S17" s="626"/>
      <c r="T17" s="626"/>
      <c r="U17" s="626"/>
      <c r="V17" s="626"/>
      <c r="W17" s="626"/>
      <c r="X17" s="626"/>
      <c r="Y17" s="627"/>
      <c r="Z17" s="628">
        <v>12.3</v>
      </c>
      <c r="AA17" s="628"/>
      <c r="AB17" s="628"/>
      <c r="AC17" s="628"/>
      <c r="AD17" s="629">
        <v>3435394</v>
      </c>
      <c r="AE17" s="629"/>
      <c r="AF17" s="629"/>
      <c r="AG17" s="629"/>
      <c r="AH17" s="629"/>
      <c r="AI17" s="629"/>
      <c r="AJ17" s="629"/>
      <c r="AK17" s="629"/>
      <c r="AL17" s="630">
        <v>25.2</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109</v>
      </c>
      <c r="BH17" s="626"/>
      <c r="BI17" s="626"/>
      <c r="BJ17" s="626"/>
      <c r="BK17" s="626"/>
      <c r="BL17" s="626"/>
      <c r="BM17" s="626"/>
      <c r="BN17" s="627"/>
      <c r="BO17" s="628" t="s">
        <v>109</v>
      </c>
      <c r="BP17" s="628"/>
      <c r="BQ17" s="628"/>
      <c r="BR17" s="628"/>
      <c r="BS17" s="634" t="s">
        <v>109</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2511079</v>
      </c>
      <c r="CS17" s="626"/>
      <c r="CT17" s="626"/>
      <c r="CU17" s="626"/>
      <c r="CV17" s="626"/>
      <c r="CW17" s="626"/>
      <c r="CX17" s="626"/>
      <c r="CY17" s="627"/>
      <c r="CZ17" s="628">
        <v>9.1999999999999993</v>
      </c>
      <c r="DA17" s="628"/>
      <c r="DB17" s="628"/>
      <c r="DC17" s="628"/>
      <c r="DD17" s="634" t="s">
        <v>109</v>
      </c>
      <c r="DE17" s="626"/>
      <c r="DF17" s="626"/>
      <c r="DG17" s="626"/>
      <c r="DH17" s="626"/>
      <c r="DI17" s="626"/>
      <c r="DJ17" s="626"/>
      <c r="DK17" s="626"/>
      <c r="DL17" s="626"/>
      <c r="DM17" s="626"/>
      <c r="DN17" s="626"/>
      <c r="DO17" s="626"/>
      <c r="DP17" s="627"/>
      <c r="DQ17" s="634">
        <v>2499328</v>
      </c>
      <c r="DR17" s="626"/>
      <c r="DS17" s="626"/>
      <c r="DT17" s="626"/>
      <c r="DU17" s="626"/>
      <c r="DV17" s="626"/>
      <c r="DW17" s="626"/>
      <c r="DX17" s="626"/>
      <c r="DY17" s="626"/>
      <c r="DZ17" s="626"/>
      <c r="EA17" s="626"/>
      <c r="EB17" s="626"/>
      <c r="EC17" s="635"/>
    </row>
    <row r="18" spans="2:133" ht="11.25" customHeight="1" x14ac:dyDescent="0.15">
      <c r="B18" s="622" t="s">
        <v>248</v>
      </c>
      <c r="C18" s="623"/>
      <c r="D18" s="623"/>
      <c r="E18" s="623"/>
      <c r="F18" s="623"/>
      <c r="G18" s="623"/>
      <c r="H18" s="623"/>
      <c r="I18" s="623"/>
      <c r="J18" s="623"/>
      <c r="K18" s="623"/>
      <c r="L18" s="623"/>
      <c r="M18" s="623"/>
      <c r="N18" s="623"/>
      <c r="O18" s="623"/>
      <c r="P18" s="623"/>
      <c r="Q18" s="624"/>
      <c r="R18" s="625">
        <v>542554</v>
      </c>
      <c r="S18" s="626"/>
      <c r="T18" s="626"/>
      <c r="U18" s="626"/>
      <c r="V18" s="626"/>
      <c r="W18" s="626"/>
      <c r="X18" s="626"/>
      <c r="Y18" s="627"/>
      <c r="Z18" s="628">
        <v>1.9</v>
      </c>
      <c r="AA18" s="628"/>
      <c r="AB18" s="628"/>
      <c r="AC18" s="628"/>
      <c r="AD18" s="629" t="s">
        <v>109</v>
      </c>
      <c r="AE18" s="629"/>
      <c r="AF18" s="629"/>
      <c r="AG18" s="629"/>
      <c r="AH18" s="629"/>
      <c r="AI18" s="629"/>
      <c r="AJ18" s="629"/>
      <c r="AK18" s="629"/>
      <c r="AL18" s="630" t="s">
        <v>109</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109</v>
      </c>
      <c r="BH18" s="626"/>
      <c r="BI18" s="626"/>
      <c r="BJ18" s="626"/>
      <c r="BK18" s="626"/>
      <c r="BL18" s="626"/>
      <c r="BM18" s="626"/>
      <c r="BN18" s="627"/>
      <c r="BO18" s="628" t="s">
        <v>109</v>
      </c>
      <c r="BP18" s="628"/>
      <c r="BQ18" s="628"/>
      <c r="BR18" s="628"/>
      <c r="BS18" s="634" t="s">
        <v>109</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109</v>
      </c>
      <c r="CS18" s="626"/>
      <c r="CT18" s="626"/>
      <c r="CU18" s="626"/>
      <c r="CV18" s="626"/>
      <c r="CW18" s="626"/>
      <c r="CX18" s="626"/>
      <c r="CY18" s="627"/>
      <c r="CZ18" s="628" t="s">
        <v>109</v>
      </c>
      <c r="DA18" s="628"/>
      <c r="DB18" s="628"/>
      <c r="DC18" s="628"/>
      <c r="DD18" s="634" t="s">
        <v>109</v>
      </c>
      <c r="DE18" s="626"/>
      <c r="DF18" s="626"/>
      <c r="DG18" s="626"/>
      <c r="DH18" s="626"/>
      <c r="DI18" s="626"/>
      <c r="DJ18" s="626"/>
      <c r="DK18" s="626"/>
      <c r="DL18" s="626"/>
      <c r="DM18" s="626"/>
      <c r="DN18" s="626"/>
      <c r="DO18" s="626"/>
      <c r="DP18" s="627"/>
      <c r="DQ18" s="634" t="s">
        <v>109</v>
      </c>
      <c r="DR18" s="626"/>
      <c r="DS18" s="626"/>
      <c r="DT18" s="626"/>
      <c r="DU18" s="626"/>
      <c r="DV18" s="626"/>
      <c r="DW18" s="626"/>
      <c r="DX18" s="626"/>
      <c r="DY18" s="626"/>
      <c r="DZ18" s="626"/>
      <c r="EA18" s="626"/>
      <c r="EB18" s="626"/>
      <c r="EC18" s="635"/>
    </row>
    <row r="19" spans="2:133" ht="11.25" customHeight="1" x14ac:dyDescent="0.15">
      <c r="B19" s="622" t="s">
        <v>251</v>
      </c>
      <c r="C19" s="623"/>
      <c r="D19" s="623"/>
      <c r="E19" s="623"/>
      <c r="F19" s="623"/>
      <c r="G19" s="623"/>
      <c r="H19" s="623"/>
      <c r="I19" s="623"/>
      <c r="J19" s="623"/>
      <c r="K19" s="623"/>
      <c r="L19" s="623"/>
      <c r="M19" s="623"/>
      <c r="N19" s="623"/>
      <c r="O19" s="623"/>
      <c r="P19" s="623"/>
      <c r="Q19" s="624"/>
      <c r="R19" s="625" t="s">
        <v>109</v>
      </c>
      <c r="S19" s="626"/>
      <c r="T19" s="626"/>
      <c r="U19" s="626"/>
      <c r="V19" s="626"/>
      <c r="W19" s="626"/>
      <c r="X19" s="626"/>
      <c r="Y19" s="627"/>
      <c r="Z19" s="628" t="s">
        <v>109</v>
      </c>
      <c r="AA19" s="628"/>
      <c r="AB19" s="628"/>
      <c r="AC19" s="628"/>
      <c r="AD19" s="629" t="s">
        <v>109</v>
      </c>
      <c r="AE19" s="629"/>
      <c r="AF19" s="629"/>
      <c r="AG19" s="629"/>
      <c r="AH19" s="629"/>
      <c r="AI19" s="629"/>
      <c r="AJ19" s="629"/>
      <c r="AK19" s="629"/>
      <c r="AL19" s="630" t="s">
        <v>109</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801097</v>
      </c>
      <c r="BH19" s="626"/>
      <c r="BI19" s="626"/>
      <c r="BJ19" s="626"/>
      <c r="BK19" s="626"/>
      <c r="BL19" s="626"/>
      <c r="BM19" s="626"/>
      <c r="BN19" s="627"/>
      <c r="BO19" s="628">
        <v>8.6</v>
      </c>
      <c r="BP19" s="628"/>
      <c r="BQ19" s="628"/>
      <c r="BR19" s="628"/>
      <c r="BS19" s="634" t="s">
        <v>109</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109</v>
      </c>
      <c r="CS19" s="626"/>
      <c r="CT19" s="626"/>
      <c r="CU19" s="626"/>
      <c r="CV19" s="626"/>
      <c r="CW19" s="626"/>
      <c r="CX19" s="626"/>
      <c r="CY19" s="627"/>
      <c r="CZ19" s="628" t="s">
        <v>109</v>
      </c>
      <c r="DA19" s="628"/>
      <c r="DB19" s="628"/>
      <c r="DC19" s="628"/>
      <c r="DD19" s="634" t="s">
        <v>109</v>
      </c>
      <c r="DE19" s="626"/>
      <c r="DF19" s="626"/>
      <c r="DG19" s="626"/>
      <c r="DH19" s="626"/>
      <c r="DI19" s="626"/>
      <c r="DJ19" s="626"/>
      <c r="DK19" s="626"/>
      <c r="DL19" s="626"/>
      <c r="DM19" s="626"/>
      <c r="DN19" s="626"/>
      <c r="DO19" s="626"/>
      <c r="DP19" s="627"/>
      <c r="DQ19" s="634" t="s">
        <v>109</v>
      </c>
      <c r="DR19" s="626"/>
      <c r="DS19" s="626"/>
      <c r="DT19" s="626"/>
      <c r="DU19" s="626"/>
      <c r="DV19" s="626"/>
      <c r="DW19" s="626"/>
      <c r="DX19" s="626"/>
      <c r="DY19" s="626"/>
      <c r="DZ19" s="626"/>
      <c r="EA19" s="626"/>
      <c r="EB19" s="626"/>
      <c r="EC19" s="635"/>
    </row>
    <row r="20" spans="2:133" ht="11.25" customHeight="1" x14ac:dyDescent="0.15">
      <c r="B20" s="622" t="s">
        <v>254</v>
      </c>
      <c r="C20" s="623"/>
      <c r="D20" s="623"/>
      <c r="E20" s="623"/>
      <c r="F20" s="623"/>
      <c r="G20" s="623"/>
      <c r="H20" s="623"/>
      <c r="I20" s="623"/>
      <c r="J20" s="623"/>
      <c r="K20" s="623"/>
      <c r="L20" s="623"/>
      <c r="M20" s="623"/>
      <c r="N20" s="623"/>
      <c r="O20" s="623"/>
      <c r="P20" s="623"/>
      <c r="Q20" s="624"/>
      <c r="R20" s="625">
        <v>14785710</v>
      </c>
      <c r="S20" s="626"/>
      <c r="T20" s="626"/>
      <c r="U20" s="626"/>
      <c r="V20" s="626"/>
      <c r="W20" s="626"/>
      <c r="X20" s="626"/>
      <c r="Y20" s="627"/>
      <c r="Z20" s="628">
        <v>52.9</v>
      </c>
      <c r="AA20" s="628"/>
      <c r="AB20" s="628"/>
      <c r="AC20" s="628"/>
      <c r="AD20" s="629">
        <v>13442059</v>
      </c>
      <c r="AE20" s="629"/>
      <c r="AF20" s="629"/>
      <c r="AG20" s="629"/>
      <c r="AH20" s="629"/>
      <c r="AI20" s="629"/>
      <c r="AJ20" s="629"/>
      <c r="AK20" s="629"/>
      <c r="AL20" s="630">
        <v>98.7</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801097</v>
      </c>
      <c r="BH20" s="626"/>
      <c r="BI20" s="626"/>
      <c r="BJ20" s="626"/>
      <c r="BK20" s="626"/>
      <c r="BL20" s="626"/>
      <c r="BM20" s="626"/>
      <c r="BN20" s="627"/>
      <c r="BO20" s="628">
        <v>8.6</v>
      </c>
      <c r="BP20" s="628"/>
      <c r="BQ20" s="628"/>
      <c r="BR20" s="628"/>
      <c r="BS20" s="634" t="s">
        <v>109</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27370570</v>
      </c>
      <c r="CS20" s="626"/>
      <c r="CT20" s="626"/>
      <c r="CU20" s="626"/>
      <c r="CV20" s="626"/>
      <c r="CW20" s="626"/>
      <c r="CX20" s="626"/>
      <c r="CY20" s="627"/>
      <c r="CZ20" s="628">
        <v>100</v>
      </c>
      <c r="DA20" s="628"/>
      <c r="DB20" s="628"/>
      <c r="DC20" s="628"/>
      <c r="DD20" s="634">
        <v>3436250</v>
      </c>
      <c r="DE20" s="626"/>
      <c r="DF20" s="626"/>
      <c r="DG20" s="626"/>
      <c r="DH20" s="626"/>
      <c r="DI20" s="626"/>
      <c r="DJ20" s="626"/>
      <c r="DK20" s="626"/>
      <c r="DL20" s="626"/>
      <c r="DM20" s="626"/>
      <c r="DN20" s="626"/>
      <c r="DO20" s="626"/>
      <c r="DP20" s="627"/>
      <c r="DQ20" s="634">
        <v>17352790</v>
      </c>
      <c r="DR20" s="626"/>
      <c r="DS20" s="626"/>
      <c r="DT20" s="626"/>
      <c r="DU20" s="626"/>
      <c r="DV20" s="626"/>
      <c r="DW20" s="626"/>
      <c r="DX20" s="626"/>
      <c r="DY20" s="626"/>
      <c r="DZ20" s="626"/>
      <c r="EA20" s="626"/>
      <c r="EB20" s="626"/>
      <c r="EC20" s="635"/>
    </row>
    <row r="21" spans="2:133" ht="11.25" customHeight="1" x14ac:dyDescent="0.15">
      <c r="B21" s="622" t="s">
        <v>257</v>
      </c>
      <c r="C21" s="623"/>
      <c r="D21" s="623"/>
      <c r="E21" s="623"/>
      <c r="F21" s="623"/>
      <c r="G21" s="623"/>
      <c r="H21" s="623"/>
      <c r="I21" s="623"/>
      <c r="J21" s="623"/>
      <c r="K21" s="623"/>
      <c r="L21" s="623"/>
      <c r="M21" s="623"/>
      <c r="N21" s="623"/>
      <c r="O21" s="623"/>
      <c r="P21" s="623"/>
      <c r="Q21" s="624"/>
      <c r="R21" s="625">
        <v>12021</v>
      </c>
      <c r="S21" s="626"/>
      <c r="T21" s="626"/>
      <c r="U21" s="626"/>
      <c r="V21" s="626"/>
      <c r="W21" s="626"/>
      <c r="X21" s="626"/>
      <c r="Y21" s="627"/>
      <c r="Z21" s="628">
        <v>0</v>
      </c>
      <c r="AA21" s="628"/>
      <c r="AB21" s="628"/>
      <c r="AC21" s="628"/>
      <c r="AD21" s="629">
        <v>12021</v>
      </c>
      <c r="AE21" s="629"/>
      <c r="AF21" s="629"/>
      <c r="AG21" s="629"/>
      <c r="AH21" s="629"/>
      <c r="AI21" s="629"/>
      <c r="AJ21" s="629"/>
      <c r="AK21" s="629"/>
      <c r="AL21" s="630">
        <v>0.1</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t="s">
        <v>109</v>
      </c>
      <c r="BH21" s="626"/>
      <c r="BI21" s="626"/>
      <c r="BJ21" s="626"/>
      <c r="BK21" s="626"/>
      <c r="BL21" s="626"/>
      <c r="BM21" s="626"/>
      <c r="BN21" s="627"/>
      <c r="BO21" s="628" t="s">
        <v>109</v>
      </c>
      <c r="BP21" s="628"/>
      <c r="BQ21" s="628"/>
      <c r="BR21" s="628"/>
      <c r="BS21" s="634" t="s">
        <v>109</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259</v>
      </c>
      <c r="C22" s="623"/>
      <c r="D22" s="623"/>
      <c r="E22" s="623"/>
      <c r="F22" s="623"/>
      <c r="G22" s="623"/>
      <c r="H22" s="623"/>
      <c r="I22" s="623"/>
      <c r="J22" s="623"/>
      <c r="K22" s="623"/>
      <c r="L22" s="623"/>
      <c r="M22" s="623"/>
      <c r="N22" s="623"/>
      <c r="O22" s="623"/>
      <c r="P22" s="623"/>
      <c r="Q22" s="624"/>
      <c r="R22" s="625">
        <v>240705</v>
      </c>
      <c r="S22" s="626"/>
      <c r="T22" s="626"/>
      <c r="U22" s="626"/>
      <c r="V22" s="626"/>
      <c r="W22" s="626"/>
      <c r="X22" s="626"/>
      <c r="Y22" s="627"/>
      <c r="Z22" s="628">
        <v>0.9</v>
      </c>
      <c r="AA22" s="628"/>
      <c r="AB22" s="628"/>
      <c r="AC22" s="628"/>
      <c r="AD22" s="629" t="s">
        <v>109</v>
      </c>
      <c r="AE22" s="629"/>
      <c r="AF22" s="629"/>
      <c r="AG22" s="629"/>
      <c r="AH22" s="629"/>
      <c r="AI22" s="629"/>
      <c r="AJ22" s="629"/>
      <c r="AK22" s="629"/>
      <c r="AL22" s="630" t="s">
        <v>109</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109</v>
      </c>
      <c r="BH22" s="626"/>
      <c r="BI22" s="626"/>
      <c r="BJ22" s="626"/>
      <c r="BK22" s="626"/>
      <c r="BL22" s="626"/>
      <c r="BM22" s="626"/>
      <c r="BN22" s="627"/>
      <c r="BO22" s="628" t="s">
        <v>109</v>
      </c>
      <c r="BP22" s="628"/>
      <c r="BQ22" s="628"/>
      <c r="BR22" s="628"/>
      <c r="BS22" s="634" t="s">
        <v>109</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262</v>
      </c>
      <c r="C23" s="623"/>
      <c r="D23" s="623"/>
      <c r="E23" s="623"/>
      <c r="F23" s="623"/>
      <c r="G23" s="623"/>
      <c r="H23" s="623"/>
      <c r="I23" s="623"/>
      <c r="J23" s="623"/>
      <c r="K23" s="623"/>
      <c r="L23" s="623"/>
      <c r="M23" s="623"/>
      <c r="N23" s="623"/>
      <c r="O23" s="623"/>
      <c r="P23" s="623"/>
      <c r="Q23" s="624"/>
      <c r="R23" s="625">
        <v>440351</v>
      </c>
      <c r="S23" s="626"/>
      <c r="T23" s="626"/>
      <c r="U23" s="626"/>
      <c r="V23" s="626"/>
      <c r="W23" s="626"/>
      <c r="X23" s="626"/>
      <c r="Y23" s="627"/>
      <c r="Z23" s="628">
        <v>1.6</v>
      </c>
      <c r="AA23" s="628"/>
      <c r="AB23" s="628"/>
      <c r="AC23" s="628"/>
      <c r="AD23" s="629">
        <v>159627</v>
      </c>
      <c r="AE23" s="629"/>
      <c r="AF23" s="629"/>
      <c r="AG23" s="629"/>
      <c r="AH23" s="629"/>
      <c r="AI23" s="629"/>
      <c r="AJ23" s="629"/>
      <c r="AK23" s="629"/>
      <c r="AL23" s="630">
        <v>1.2</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v>801097</v>
      </c>
      <c r="BH23" s="626"/>
      <c r="BI23" s="626"/>
      <c r="BJ23" s="626"/>
      <c r="BK23" s="626"/>
      <c r="BL23" s="626"/>
      <c r="BM23" s="626"/>
      <c r="BN23" s="627"/>
      <c r="BO23" s="628">
        <v>8.6</v>
      </c>
      <c r="BP23" s="628"/>
      <c r="BQ23" s="628"/>
      <c r="BR23" s="628"/>
      <c r="BS23" s="634" t="s">
        <v>109</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x14ac:dyDescent="0.15">
      <c r="B24" s="622" t="s">
        <v>269</v>
      </c>
      <c r="C24" s="623"/>
      <c r="D24" s="623"/>
      <c r="E24" s="623"/>
      <c r="F24" s="623"/>
      <c r="G24" s="623"/>
      <c r="H24" s="623"/>
      <c r="I24" s="623"/>
      <c r="J24" s="623"/>
      <c r="K24" s="623"/>
      <c r="L24" s="623"/>
      <c r="M24" s="623"/>
      <c r="N24" s="623"/>
      <c r="O24" s="623"/>
      <c r="P24" s="623"/>
      <c r="Q24" s="624"/>
      <c r="R24" s="625">
        <v>39623</v>
      </c>
      <c r="S24" s="626"/>
      <c r="T24" s="626"/>
      <c r="U24" s="626"/>
      <c r="V24" s="626"/>
      <c r="W24" s="626"/>
      <c r="X24" s="626"/>
      <c r="Y24" s="627"/>
      <c r="Z24" s="628">
        <v>0.1</v>
      </c>
      <c r="AA24" s="628"/>
      <c r="AB24" s="628"/>
      <c r="AC24" s="628"/>
      <c r="AD24" s="629" t="s">
        <v>109</v>
      </c>
      <c r="AE24" s="629"/>
      <c r="AF24" s="629"/>
      <c r="AG24" s="629"/>
      <c r="AH24" s="629"/>
      <c r="AI24" s="629"/>
      <c r="AJ24" s="629"/>
      <c r="AK24" s="629"/>
      <c r="AL24" s="630" t="s">
        <v>109</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109</v>
      </c>
      <c r="BH24" s="626"/>
      <c r="BI24" s="626"/>
      <c r="BJ24" s="626"/>
      <c r="BK24" s="626"/>
      <c r="BL24" s="626"/>
      <c r="BM24" s="626"/>
      <c r="BN24" s="627"/>
      <c r="BO24" s="628" t="s">
        <v>109</v>
      </c>
      <c r="BP24" s="628"/>
      <c r="BQ24" s="628"/>
      <c r="BR24" s="628"/>
      <c r="BS24" s="634" t="s">
        <v>109</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15830443</v>
      </c>
      <c r="CS24" s="615"/>
      <c r="CT24" s="615"/>
      <c r="CU24" s="615"/>
      <c r="CV24" s="615"/>
      <c r="CW24" s="615"/>
      <c r="CX24" s="615"/>
      <c r="CY24" s="616"/>
      <c r="CZ24" s="652">
        <v>57.8</v>
      </c>
      <c r="DA24" s="653"/>
      <c r="DB24" s="653"/>
      <c r="DC24" s="654"/>
      <c r="DD24" s="651">
        <v>10038299</v>
      </c>
      <c r="DE24" s="615"/>
      <c r="DF24" s="615"/>
      <c r="DG24" s="615"/>
      <c r="DH24" s="615"/>
      <c r="DI24" s="615"/>
      <c r="DJ24" s="615"/>
      <c r="DK24" s="616"/>
      <c r="DL24" s="651">
        <v>9376971</v>
      </c>
      <c r="DM24" s="615"/>
      <c r="DN24" s="615"/>
      <c r="DO24" s="615"/>
      <c r="DP24" s="615"/>
      <c r="DQ24" s="615"/>
      <c r="DR24" s="615"/>
      <c r="DS24" s="615"/>
      <c r="DT24" s="615"/>
      <c r="DU24" s="615"/>
      <c r="DV24" s="616"/>
      <c r="DW24" s="619">
        <v>64.3</v>
      </c>
      <c r="DX24" s="620"/>
      <c r="DY24" s="620"/>
      <c r="DZ24" s="620"/>
      <c r="EA24" s="620"/>
      <c r="EB24" s="620"/>
      <c r="EC24" s="621"/>
    </row>
    <row r="25" spans="2:133" ht="11.25" customHeight="1" x14ac:dyDescent="0.15">
      <c r="B25" s="622" t="s">
        <v>272</v>
      </c>
      <c r="C25" s="623"/>
      <c r="D25" s="623"/>
      <c r="E25" s="623"/>
      <c r="F25" s="623"/>
      <c r="G25" s="623"/>
      <c r="H25" s="623"/>
      <c r="I25" s="623"/>
      <c r="J25" s="623"/>
      <c r="K25" s="623"/>
      <c r="L25" s="623"/>
      <c r="M25" s="623"/>
      <c r="N25" s="623"/>
      <c r="O25" s="623"/>
      <c r="P25" s="623"/>
      <c r="Q25" s="624"/>
      <c r="R25" s="625">
        <v>4917827</v>
      </c>
      <c r="S25" s="626"/>
      <c r="T25" s="626"/>
      <c r="U25" s="626"/>
      <c r="V25" s="626"/>
      <c r="W25" s="626"/>
      <c r="X25" s="626"/>
      <c r="Y25" s="627"/>
      <c r="Z25" s="628">
        <v>17.600000000000001</v>
      </c>
      <c r="AA25" s="628"/>
      <c r="AB25" s="628"/>
      <c r="AC25" s="628"/>
      <c r="AD25" s="629" t="s">
        <v>109</v>
      </c>
      <c r="AE25" s="629"/>
      <c r="AF25" s="629"/>
      <c r="AG25" s="629"/>
      <c r="AH25" s="629"/>
      <c r="AI25" s="629"/>
      <c r="AJ25" s="629"/>
      <c r="AK25" s="629"/>
      <c r="AL25" s="630" t="s">
        <v>109</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109</v>
      </c>
      <c r="BH25" s="626"/>
      <c r="BI25" s="626"/>
      <c r="BJ25" s="626"/>
      <c r="BK25" s="626"/>
      <c r="BL25" s="626"/>
      <c r="BM25" s="626"/>
      <c r="BN25" s="627"/>
      <c r="BO25" s="628" t="s">
        <v>109</v>
      </c>
      <c r="BP25" s="628"/>
      <c r="BQ25" s="628"/>
      <c r="BR25" s="628"/>
      <c r="BS25" s="634" t="s">
        <v>109</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5460609</v>
      </c>
      <c r="CS25" s="657"/>
      <c r="CT25" s="657"/>
      <c r="CU25" s="657"/>
      <c r="CV25" s="657"/>
      <c r="CW25" s="657"/>
      <c r="CX25" s="657"/>
      <c r="CY25" s="658"/>
      <c r="CZ25" s="659">
        <v>20</v>
      </c>
      <c r="DA25" s="660"/>
      <c r="DB25" s="660"/>
      <c r="DC25" s="661"/>
      <c r="DD25" s="634">
        <v>5018624</v>
      </c>
      <c r="DE25" s="657"/>
      <c r="DF25" s="657"/>
      <c r="DG25" s="657"/>
      <c r="DH25" s="657"/>
      <c r="DI25" s="657"/>
      <c r="DJ25" s="657"/>
      <c r="DK25" s="658"/>
      <c r="DL25" s="634">
        <v>4895426</v>
      </c>
      <c r="DM25" s="657"/>
      <c r="DN25" s="657"/>
      <c r="DO25" s="657"/>
      <c r="DP25" s="657"/>
      <c r="DQ25" s="657"/>
      <c r="DR25" s="657"/>
      <c r="DS25" s="657"/>
      <c r="DT25" s="657"/>
      <c r="DU25" s="657"/>
      <c r="DV25" s="658"/>
      <c r="DW25" s="630">
        <v>33.6</v>
      </c>
      <c r="DX25" s="655"/>
      <c r="DY25" s="655"/>
      <c r="DZ25" s="655"/>
      <c r="EA25" s="655"/>
      <c r="EB25" s="655"/>
      <c r="EC25" s="656"/>
    </row>
    <row r="26" spans="2:133" ht="11.25" customHeight="1" x14ac:dyDescent="0.15">
      <c r="B26" s="662" t="s">
        <v>275</v>
      </c>
      <c r="C26" s="663"/>
      <c r="D26" s="663"/>
      <c r="E26" s="663"/>
      <c r="F26" s="663"/>
      <c r="G26" s="663"/>
      <c r="H26" s="663"/>
      <c r="I26" s="663"/>
      <c r="J26" s="663"/>
      <c r="K26" s="663"/>
      <c r="L26" s="663"/>
      <c r="M26" s="663"/>
      <c r="N26" s="663"/>
      <c r="O26" s="663"/>
      <c r="P26" s="663"/>
      <c r="Q26" s="664"/>
      <c r="R26" s="625" t="s">
        <v>109</v>
      </c>
      <c r="S26" s="626"/>
      <c r="T26" s="626"/>
      <c r="U26" s="626"/>
      <c r="V26" s="626"/>
      <c r="W26" s="626"/>
      <c r="X26" s="626"/>
      <c r="Y26" s="627"/>
      <c r="Z26" s="628" t="s">
        <v>109</v>
      </c>
      <c r="AA26" s="628"/>
      <c r="AB26" s="628"/>
      <c r="AC26" s="628"/>
      <c r="AD26" s="629" t="s">
        <v>109</v>
      </c>
      <c r="AE26" s="629"/>
      <c r="AF26" s="629"/>
      <c r="AG26" s="629"/>
      <c r="AH26" s="629"/>
      <c r="AI26" s="629"/>
      <c r="AJ26" s="629"/>
      <c r="AK26" s="629"/>
      <c r="AL26" s="630" t="s">
        <v>109</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109</v>
      </c>
      <c r="BH26" s="626"/>
      <c r="BI26" s="626"/>
      <c r="BJ26" s="626"/>
      <c r="BK26" s="626"/>
      <c r="BL26" s="626"/>
      <c r="BM26" s="626"/>
      <c r="BN26" s="627"/>
      <c r="BO26" s="628" t="s">
        <v>109</v>
      </c>
      <c r="BP26" s="628"/>
      <c r="BQ26" s="628"/>
      <c r="BR26" s="628"/>
      <c r="BS26" s="634" t="s">
        <v>109</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3155247</v>
      </c>
      <c r="CS26" s="626"/>
      <c r="CT26" s="626"/>
      <c r="CU26" s="626"/>
      <c r="CV26" s="626"/>
      <c r="CW26" s="626"/>
      <c r="CX26" s="626"/>
      <c r="CY26" s="627"/>
      <c r="CZ26" s="659">
        <v>11.5</v>
      </c>
      <c r="DA26" s="660"/>
      <c r="DB26" s="660"/>
      <c r="DC26" s="661"/>
      <c r="DD26" s="634">
        <v>2865278</v>
      </c>
      <c r="DE26" s="626"/>
      <c r="DF26" s="626"/>
      <c r="DG26" s="626"/>
      <c r="DH26" s="626"/>
      <c r="DI26" s="626"/>
      <c r="DJ26" s="626"/>
      <c r="DK26" s="627"/>
      <c r="DL26" s="634" t="s">
        <v>214</v>
      </c>
      <c r="DM26" s="626"/>
      <c r="DN26" s="626"/>
      <c r="DO26" s="626"/>
      <c r="DP26" s="626"/>
      <c r="DQ26" s="626"/>
      <c r="DR26" s="626"/>
      <c r="DS26" s="626"/>
      <c r="DT26" s="626"/>
      <c r="DU26" s="626"/>
      <c r="DV26" s="627"/>
      <c r="DW26" s="630" t="s">
        <v>214</v>
      </c>
      <c r="DX26" s="655"/>
      <c r="DY26" s="655"/>
      <c r="DZ26" s="655"/>
      <c r="EA26" s="655"/>
      <c r="EB26" s="655"/>
      <c r="EC26" s="656"/>
    </row>
    <row r="27" spans="2:133" ht="11.25" customHeight="1" x14ac:dyDescent="0.15">
      <c r="B27" s="622" t="s">
        <v>278</v>
      </c>
      <c r="C27" s="623"/>
      <c r="D27" s="623"/>
      <c r="E27" s="623"/>
      <c r="F27" s="623"/>
      <c r="G27" s="623"/>
      <c r="H27" s="623"/>
      <c r="I27" s="623"/>
      <c r="J27" s="623"/>
      <c r="K27" s="623"/>
      <c r="L27" s="623"/>
      <c r="M27" s="623"/>
      <c r="N27" s="623"/>
      <c r="O27" s="623"/>
      <c r="P27" s="623"/>
      <c r="Q27" s="624"/>
      <c r="R27" s="625">
        <v>1884563</v>
      </c>
      <c r="S27" s="626"/>
      <c r="T27" s="626"/>
      <c r="U27" s="626"/>
      <c r="V27" s="626"/>
      <c r="W27" s="626"/>
      <c r="X27" s="626"/>
      <c r="Y27" s="627"/>
      <c r="Z27" s="628">
        <v>6.7</v>
      </c>
      <c r="AA27" s="628"/>
      <c r="AB27" s="628"/>
      <c r="AC27" s="628"/>
      <c r="AD27" s="629" t="s">
        <v>109</v>
      </c>
      <c r="AE27" s="629"/>
      <c r="AF27" s="629"/>
      <c r="AG27" s="629"/>
      <c r="AH27" s="629"/>
      <c r="AI27" s="629"/>
      <c r="AJ27" s="629"/>
      <c r="AK27" s="629"/>
      <c r="AL27" s="630" t="s">
        <v>109</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9275534</v>
      </c>
      <c r="BH27" s="626"/>
      <c r="BI27" s="626"/>
      <c r="BJ27" s="626"/>
      <c r="BK27" s="626"/>
      <c r="BL27" s="626"/>
      <c r="BM27" s="626"/>
      <c r="BN27" s="627"/>
      <c r="BO27" s="628">
        <v>100</v>
      </c>
      <c r="BP27" s="628"/>
      <c r="BQ27" s="628"/>
      <c r="BR27" s="628"/>
      <c r="BS27" s="634">
        <v>87420</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7858755</v>
      </c>
      <c r="CS27" s="657"/>
      <c r="CT27" s="657"/>
      <c r="CU27" s="657"/>
      <c r="CV27" s="657"/>
      <c r="CW27" s="657"/>
      <c r="CX27" s="657"/>
      <c r="CY27" s="658"/>
      <c r="CZ27" s="659">
        <v>28.7</v>
      </c>
      <c r="DA27" s="660"/>
      <c r="DB27" s="660"/>
      <c r="DC27" s="661"/>
      <c r="DD27" s="634">
        <v>2520347</v>
      </c>
      <c r="DE27" s="657"/>
      <c r="DF27" s="657"/>
      <c r="DG27" s="657"/>
      <c r="DH27" s="657"/>
      <c r="DI27" s="657"/>
      <c r="DJ27" s="657"/>
      <c r="DK27" s="658"/>
      <c r="DL27" s="634">
        <v>2520067</v>
      </c>
      <c r="DM27" s="657"/>
      <c r="DN27" s="657"/>
      <c r="DO27" s="657"/>
      <c r="DP27" s="657"/>
      <c r="DQ27" s="657"/>
      <c r="DR27" s="657"/>
      <c r="DS27" s="657"/>
      <c r="DT27" s="657"/>
      <c r="DU27" s="657"/>
      <c r="DV27" s="658"/>
      <c r="DW27" s="630">
        <v>17.3</v>
      </c>
      <c r="DX27" s="655"/>
      <c r="DY27" s="655"/>
      <c r="DZ27" s="655"/>
      <c r="EA27" s="655"/>
      <c r="EB27" s="655"/>
      <c r="EC27" s="656"/>
    </row>
    <row r="28" spans="2:133" ht="11.25" customHeight="1" x14ac:dyDescent="0.15">
      <c r="B28" s="622" t="s">
        <v>281</v>
      </c>
      <c r="C28" s="623"/>
      <c r="D28" s="623"/>
      <c r="E28" s="623"/>
      <c r="F28" s="623"/>
      <c r="G28" s="623"/>
      <c r="H28" s="623"/>
      <c r="I28" s="623"/>
      <c r="J28" s="623"/>
      <c r="K28" s="623"/>
      <c r="L28" s="623"/>
      <c r="M28" s="623"/>
      <c r="N28" s="623"/>
      <c r="O28" s="623"/>
      <c r="P28" s="623"/>
      <c r="Q28" s="624"/>
      <c r="R28" s="625">
        <v>34369</v>
      </c>
      <c r="S28" s="626"/>
      <c r="T28" s="626"/>
      <c r="U28" s="626"/>
      <c r="V28" s="626"/>
      <c r="W28" s="626"/>
      <c r="X28" s="626"/>
      <c r="Y28" s="627"/>
      <c r="Z28" s="628">
        <v>0.1</v>
      </c>
      <c r="AA28" s="628"/>
      <c r="AB28" s="628"/>
      <c r="AC28" s="628"/>
      <c r="AD28" s="629">
        <v>8193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2511079</v>
      </c>
      <c r="CS28" s="626"/>
      <c r="CT28" s="626"/>
      <c r="CU28" s="626"/>
      <c r="CV28" s="626"/>
      <c r="CW28" s="626"/>
      <c r="CX28" s="626"/>
      <c r="CY28" s="627"/>
      <c r="CZ28" s="659">
        <v>9.1999999999999993</v>
      </c>
      <c r="DA28" s="660"/>
      <c r="DB28" s="660"/>
      <c r="DC28" s="661"/>
      <c r="DD28" s="634">
        <v>2499328</v>
      </c>
      <c r="DE28" s="626"/>
      <c r="DF28" s="626"/>
      <c r="DG28" s="626"/>
      <c r="DH28" s="626"/>
      <c r="DI28" s="626"/>
      <c r="DJ28" s="626"/>
      <c r="DK28" s="627"/>
      <c r="DL28" s="634">
        <v>1961478</v>
      </c>
      <c r="DM28" s="626"/>
      <c r="DN28" s="626"/>
      <c r="DO28" s="626"/>
      <c r="DP28" s="626"/>
      <c r="DQ28" s="626"/>
      <c r="DR28" s="626"/>
      <c r="DS28" s="626"/>
      <c r="DT28" s="626"/>
      <c r="DU28" s="626"/>
      <c r="DV28" s="627"/>
      <c r="DW28" s="630">
        <v>13.4</v>
      </c>
      <c r="DX28" s="655"/>
      <c r="DY28" s="655"/>
      <c r="DZ28" s="655"/>
      <c r="EA28" s="655"/>
      <c r="EB28" s="655"/>
      <c r="EC28" s="656"/>
    </row>
    <row r="29" spans="2:133" ht="11.25" customHeight="1" x14ac:dyDescent="0.15">
      <c r="B29" s="622" t="s">
        <v>283</v>
      </c>
      <c r="C29" s="623"/>
      <c r="D29" s="623"/>
      <c r="E29" s="623"/>
      <c r="F29" s="623"/>
      <c r="G29" s="623"/>
      <c r="H29" s="623"/>
      <c r="I29" s="623"/>
      <c r="J29" s="623"/>
      <c r="K29" s="623"/>
      <c r="L29" s="623"/>
      <c r="M29" s="623"/>
      <c r="N29" s="623"/>
      <c r="O29" s="623"/>
      <c r="P29" s="623"/>
      <c r="Q29" s="624"/>
      <c r="R29" s="625">
        <v>9799</v>
      </c>
      <c r="S29" s="626"/>
      <c r="T29" s="626"/>
      <c r="U29" s="626"/>
      <c r="V29" s="626"/>
      <c r="W29" s="626"/>
      <c r="X29" s="626"/>
      <c r="Y29" s="627"/>
      <c r="Z29" s="628">
        <v>0</v>
      </c>
      <c r="AA29" s="628"/>
      <c r="AB29" s="628"/>
      <c r="AC29" s="628"/>
      <c r="AD29" s="629" t="s">
        <v>109</v>
      </c>
      <c r="AE29" s="629"/>
      <c r="AF29" s="629"/>
      <c r="AG29" s="629"/>
      <c r="AH29" s="629"/>
      <c r="AI29" s="629"/>
      <c r="AJ29" s="629"/>
      <c r="AK29" s="629"/>
      <c r="AL29" s="630" t="s">
        <v>109</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56</v>
      </c>
      <c r="CG29" s="640"/>
      <c r="CH29" s="640"/>
      <c r="CI29" s="640"/>
      <c r="CJ29" s="640"/>
      <c r="CK29" s="640"/>
      <c r="CL29" s="640"/>
      <c r="CM29" s="640"/>
      <c r="CN29" s="640"/>
      <c r="CO29" s="640"/>
      <c r="CP29" s="640"/>
      <c r="CQ29" s="641"/>
      <c r="CR29" s="625">
        <v>2511079</v>
      </c>
      <c r="CS29" s="657"/>
      <c r="CT29" s="657"/>
      <c r="CU29" s="657"/>
      <c r="CV29" s="657"/>
      <c r="CW29" s="657"/>
      <c r="CX29" s="657"/>
      <c r="CY29" s="658"/>
      <c r="CZ29" s="659">
        <v>9.1999999999999993</v>
      </c>
      <c r="DA29" s="660"/>
      <c r="DB29" s="660"/>
      <c r="DC29" s="661"/>
      <c r="DD29" s="634">
        <v>2499328</v>
      </c>
      <c r="DE29" s="657"/>
      <c r="DF29" s="657"/>
      <c r="DG29" s="657"/>
      <c r="DH29" s="657"/>
      <c r="DI29" s="657"/>
      <c r="DJ29" s="657"/>
      <c r="DK29" s="658"/>
      <c r="DL29" s="634">
        <v>1961478</v>
      </c>
      <c r="DM29" s="657"/>
      <c r="DN29" s="657"/>
      <c r="DO29" s="657"/>
      <c r="DP29" s="657"/>
      <c r="DQ29" s="657"/>
      <c r="DR29" s="657"/>
      <c r="DS29" s="657"/>
      <c r="DT29" s="657"/>
      <c r="DU29" s="657"/>
      <c r="DV29" s="658"/>
      <c r="DW29" s="630">
        <v>13.4</v>
      </c>
      <c r="DX29" s="655"/>
      <c r="DY29" s="655"/>
      <c r="DZ29" s="655"/>
      <c r="EA29" s="655"/>
      <c r="EB29" s="655"/>
      <c r="EC29" s="656"/>
    </row>
    <row r="30" spans="2:133" ht="11.25" customHeight="1" x14ac:dyDescent="0.15">
      <c r="B30" s="622" t="s">
        <v>287</v>
      </c>
      <c r="C30" s="623"/>
      <c r="D30" s="623"/>
      <c r="E30" s="623"/>
      <c r="F30" s="623"/>
      <c r="G30" s="623"/>
      <c r="H30" s="623"/>
      <c r="I30" s="623"/>
      <c r="J30" s="623"/>
      <c r="K30" s="623"/>
      <c r="L30" s="623"/>
      <c r="M30" s="623"/>
      <c r="N30" s="623"/>
      <c r="O30" s="623"/>
      <c r="P30" s="623"/>
      <c r="Q30" s="624"/>
      <c r="R30" s="625">
        <v>1891925</v>
      </c>
      <c r="S30" s="626"/>
      <c r="T30" s="626"/>
      <c r="U30" s="626"/>
      <c r="V30" s="626"/>
      <c r="W30" s="626"/>
      <c r="X30" s="626"/>
      <c r="Y30" s="627"/>
      <c r="Z30" s="628">
        <v>6.8</v>
      </c>
      <c r="AA30" s="628"/>
      <c r="AB30" s="628"/>
      <c r="AC30" s="628"/>
      <c r="AD30" s="629" t="s">
        <v>109</v>
      </c>
      <c r="AE30" s="629"/>
      <c r="AF30" s="629"/>
      <c r="AG30" s="629"/>
      <c r="AH30" s="629"/>
      <c r="AI30" s="629"/>
      <c r="AJ30" s="629"/>
      <c r="AK30" s="629"/>
      <c r="AL30" s="630" t="s">
        <v>109</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98.9</v>
      </c>
      <c r="BH30" s="684"/>
      <c r="BI30" s="684"/>
      <c r="BJ30" s="684"/>
      <c r="BK30" s="684"/>
      <c r="BL30" s="684"/>
      <c r="BM30" s="620">
        <v>95.7</v>
      </c>
      <c r="BN30" s="684"/>
      <c r="BO30" s="684"/>
      <c r="BP30" s="684"/>
      <c r="BQ30" s="685"/>
      <c r="BR30" s="683">
        <v>98.9</v>
      </c>
      <c r="BS30" s="684"/>
      <c r="BT30" s="684"/>
      <c r="BU30" s="684"/>
      <c r="BV30" s="684"/>
      <c r="BW30" s="684"/>
      <c r="BX30" s="620">
        <v>95.2</v>
      </c>
      <c r="BY30" s="684"/>
      <c r="BZ30" s="684"/>
      <c r="CA30" s="684"/>
      <c r="CB30" s="685"/>
      <c r="CD30" s="688"/>
      <c r="CE30" s="689"/>
      <c r="CF30" s="639" t="s">
        <v>290</v>
      </c>
      <c r="CG30" s="640"/>
      <c r="CH30" s="640"/>
      <c r="CI30" s="640"/>
      <c r="CJ30" s="640"/>
      <c r="CK30" s="640"/>
      <c r="CL30" s="640"/>
      <c r="CM30" s="640"/>
      <c r="CN30" s="640"/>
      <c r="CO30" s="640"/>
      <c r="CP30" s="640"/>
      <c r="CQ30" s="641"/>
      <c r="CR30" s="625">
        <v>2298795</v>
      </c>
      <c r="CS30" s="626"/>
      <c r="CT30" s="626"/>
      <c r="CU30" s="626"/>
      <c r="CV30" s="626"/>
      <c r="CW30" s="626"/>
      <c r="CX30" s="626"/>
      <c r="CY30" s="627"/>
      <c r="CZ30" s="659">
        <v>8.4</v>
      </c>
      <c r="DA30" s="660"/>
      <c r="DB30" s="660"/>
      <c r="DC30" s="661"/>
      <c r="DD30" s="634">
        <v>2289517</v>
      </c>
      <c r="DE30" s="626"/>
      <c r="DF30" s="626"/>
      <c r="DG30" s="626"/>
      <c r="DH30" s="626"/>
      <c r="DI30" s="626"/>
      <c r="DJ30" s="626"/>
      <c r="DK30" s="627"/>
      <c r="DL30" s="634">
        <v>1751667</v>
      </c>
      <c r="DM30" s="626"/>
      <c r="DN30" s="626"/>
      <c r="DO30" s="626"/>
      <c r="DP30" s="626"/>
      <c r="DQ30" s="626"/>
      <c r="DR30" s="626"/>
      <c r="DS30" s="626"/>
      <c r="DT30" s="626"/>
      <c r="DU30" s="626"/>
      <c r="DV30" s="627"/>
      <c r="DW30" s="630">
        <v>12</v>
      </c>
      <c r="DX30" s="655"/>
      <c r="DY30" s="655"/>
      <c r="DZ30" s="655"/>
      <c r="EA30" s="655"/>
      <c r="EB30" s="655"/>
      <c r="EC30" s="656"/>
    </row>
    <row r="31" spans="2:133" ht="11.25" customHeight="1" x14ac:dyDescent="0.15">
      <c r="B31" s="622" t="s">
        <v>291</v>
      </c>
      <c r="C31" s="623"/>
      <c r="D31" s="623"/>
      <c r="E31" s="623"/>
      <c r="F31" s="623"/>
      <c r="G31" s="623"/>
      <c r="H31" s="623"/>
      <c r="I31" s="623"/>
      <c r="J31" s="623"/>
      <c r="K31" s="623"/>
      <c r="L31" s="623"/>
      <c r="M31" s="623"/>
      <c r="N31" s="623"/>
      <c r="O31" s="623"/>
      <c r="P31" s="623"/>
      <c r="Q31" s="624"/>
      <c r="R31" s="625">
        <v>334603</v>
      </c>
      <c r="S31" s="626"/>
      <c r="T31" s="626"/>
      <c r="U31" s="626"/>
      <c r="V31" s="626"/>
      <c r="W31" s="626"/>
      <c r="X31" s="626"/>
      <c r="Y31" s="627"/>
      <c r="Z31" s="628">
        <v>1.2</v>
      </c>
      <c r="AA31" s="628"/>
      <c r="AB31" s="628"/>
      <c r="AC31" s="628"/>
      <c r="AD31" s="629" t="s">
        <v>109</v>
      </c>
      <c r="AE31" s="629"/>
      <c r="AF31" s="629"/>
      <c r="AG31" s="629"/>
      <c r="AH31" s="629"/>
      <c r="AI31" s="629"/>
      <c r="AJ31" s="629"/>
      <c r="AK31" s="629"/>
      <c r="AL31" s="630" t="s">
        <v>109</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98.9</v>
      </c>
      <c r="BH31" s="657"/>
      <c r="BI31" s="657"/>
      <c r="BJ31" s="657"/>
      <c r="BK31" s="657"/>
      <c r="BL31" s="657"/>
      <c r="BM31" s="631">
        <v>94.9</v>
      </c>
      <c r="BN31" s="681"/>
      <c r="BO31" s="681"/>
      <c r="BP31" s="681"/>
      <c r="BQ31" s="682"/>
      <c r="BR31" s="680">
        <v>98.8</v>
      </c>
      <c r="BS31" s="657"/>
      <c r="BT31" s="657"/>
      <c r="BU31" s="657"/>
      <c r="BV31" s="657"/>
      <c r="BW31" s="657"/>
      <c r="BX31" s="631">
        <v>94.1</v>
      </c>
      <c r="BY31" s="681"/>
      <c r="BZ31" s="681"/>
      <c r="CA31" s="681"/>
      <c r="CB31" s="682"/>
      <c r="CD31" s="688"/>
      <c r="CE31" s="689"/>
      <c r="CF31" s="639" t="s">
        <v>294</v>
      </c>
      <c r="CG31" s="640"/>
      <c r="CH31" s="640"/>
      <c r="CI31" s="640"/>
      <c r="CJ31" s="640"/>
      <c r="CK31" s="640"/>
      <c r="CL31" s="640"/>
      <c r="CM31" s="640"/>
      <c r="CN31" s="640"/>
      <c r="CO31" s="640"/>
      <c r="CP31" s="640"/>
      <c r="CQ31" s="641"/>
      <c r="CR31" s="625">
        <v>212284</v>
      </c>
      <c r="CS31" s="657"/>
      <c r="CT31" s="657"/>
      <c r="CU31" s="657"/>
      <c r="CV31" s="657"/>
      <c r="CW31" s="657"/>
      <c r="CX31" s="657"/>
      <c r="CY31" s="658"/>
      <c r="CZ31" s="659">
        <v>0.8</v>
      </c>
      <c r="DA31" s="660"/>
      <c r="DB31" s="660"/>
      <c r="DC31" s="661"/>
      <c r="DD31" s="634">
        <v>209811</v>
      </c>
      <c r="DE31" s="657"/>
      <c r="DF31" s="657"/>
      <c r="DG31" s="657"/>
      <c r="DH31" s="657"/>
      <c r="DI31" s="657"/>
      <c r="DJ31" s="657"/>
      <c r="DK31" s="658"/>
      <c r="DL31" s="634">
        <v>209811</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295</v>
      </c>
      <c r="C32" s="623"/>
      <c r="D32" s="623"/>
      <c r="E32" s="623"/>
      <c r="F32" s="623"/>
      <c r="G32" s="623"/>
      <c r="H32" s="623"/>
      <c r="I32" s="623"/>
      <c r="J32" s="623"/>
      <c r="K32" s="623"/>
      <c r="L32" s="623"/>
      <c r="M32" s="623"/>
      <c r="N32" s="623"/>
      <c r="O32" s="623"/>
      <c r="P32" s="623"/>
      <c r="Q32" s="624"/>
      <c r="R32" s="625">
        <v>277903</v>
      </c>
      <c r="S32" s="626"/>
      <c r="T32" s="626"/>
      <c r="U32" s="626"/>
      <c r="V32" s="626"/>
      <c r="W32" s="626"/>
      <c r="X32" s="626"/>
      <c r="Y32" s="627"/>
      <c r="Z32" s="628">
        <v>1</v>
      </c>
      <c r="AA32" s="628"/>
      <c r="AB32" s="628"/>
      <c r="AC32" s="628"/>
      <c r="AD32" s="629">
        <v>178</v>
      </c>
      <c r="AE32" s="629"/>
      <c r="AF32" s="629"/>
      <c r="AG32" s="629"/>
      <c r="AH32" s="629"/>
      <c r="AI32" s="629"/>
      <c r="AJ32" s="629"/>
      <c r="AK32" s="629"/>
      <c r="AL32" s="630">
        <v>0</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99</v>
      </c>
      <c r="BH32" s="693"/>
      <c r="BI32" s="693"/>
      <c r="BJ32" s="693"/>
      <c r="BK32" s="693"/>
      <c r="BL32" s="693"/>
      <c r="BM32" s="694">
        <v>96.3</v>
      </c>
      <c r="BN32" s="693"/>
      <c r="BO32" s="693"/>
      <c r="BP32" s="693"/>
      <c r="BQ32" s="695"/>
      <c r="BR32" s="692">
        <v>99</v>
      </c>
      <c r="BS32" s="693"/>
      <c r="BT32" s="693"/>
      <c r="BU32" s="693"/>
      <c r="BV32" s="693"/>
      <c r="BW32" s="693"/>
      <c r="BX32" s="694">
        <v>95.9</v>
      </c>
      <c r="BY32" s="693"/>
      <c r="BZ32" s="693"/>
      <c r="CA32" s="693"/>
      <c r="CB32" s="695"/>
      <c r="CD32" s="690"/>
      <c r="CE32" s="691"/>
      <c r="CF32" s="639" t="s">
        <v>297</v>
      </c>
      <c r="CG32" s="640"/>
      <c r="CH32" s="640"/>
      <c r="CI32" s="640"/>
      <c r="CJ32" s="640"/>
      <c r="CK32" s="640"/>
      <c r="CL32" s="640"/>
      <c r="CM32" s="640"/>
      <c r="CN32" s="640"/>
      <c r="CO32" s="640"/>
      <c r="CP32" s="640"/>
      <c r="CQ32" s="641"/>
      <c r="CR32" s="625" t="s">
        <v>109</v>
      </c>
      <c r="CS32" s="626"/>
      <c r="CT32" s="626"/>
      <c r="CU32" s="626"/>
      <c r="CV32" s="626"/>
      <c r="CW32" s="626"/>
      <c r="CX32" s="626"/>
      <c r="CY32" s="627"/>
      <c r="CZ32" s="659" t="s">
        <v>109</v>
      </c>
      <c r="DA32" s="660"/>
      <c r="DB32" s="660"/>
      <c r="DC32" s="661"/>
      <c r="DD32" s="634" t="s">
        <v>109</v>
      </c>
      <c r="DE32" s="626"/>
      <c r="DF32" s="626"/>
      <c r="DG32" s="626"/>
      <c r="DH32" s="626"/>
      <c r="DI32" s="626"/>
      <c r="DJ32" s="626"/>
      <c r="DK32" s="627"/>
      <c r="DL32" s="634" t="s">
        <v>109</v>
      </c>
      <c r="DM32" s="626"/>
      <c r="DN32" s="626"/>
      <c r="DO32" s="626"/>
      <c r="DP32" s="626"/>
      <c r="DQ32" s="626"/>
      <c r="DR32" s="626"/>
      <c r="DS32" s="626"/>
      <c r="DT32" s="626"/>
      <c r="DU32" s="626"/>
      <c r="DV32" s="627"/>
      <c r="DW32" s="630" t="s">
        <v>109</v>
      </c>
      <c r="DX32" s="655"/>
      <c r="DY32" s="655"/>
      <c r="DZ32" s="655"/>
      <c r="EA32" s="655"/>
      <c r="EB32" s="655"/>
      <c r="EC32" s="656"/>
    </row>
    <row r="33" spans="2:133" ht="11.25" customHeight="1" x14ac:dyDescent="0.15">
      <c r="B33" s="622" t="s">
        <v>298</v>
      </c>
      <c r="C33" s="623"/>
      <c r="D33" s="623"/>
      <c r="E33" s="623"/>
      <c r="F33" s="623"/>
      <c r="G33" s="623"/>
      <c r="H33" s="623"/>
      <c r="I33" s="623"/>
      <c r="J33" s="623"/>
      <c r="K33" s="623"/>
      <c r="L33" s="623"/>
      <c r="M33" s="623"/>
      <c r="N33" s="623"/>
      <c r="O33" s="623"/>
      <c r="P33" s="623"/>
      <c r="Q33" s="624"/>
      <c r="R33" s="625">
        <v>3105500</v>
      </c>
      <c r="S33" s="626"/>
      <c r="T33" s="626"/>
      <c r="U33" s="626"/>
      <c r="V33" s="626"/>
      <c r="W33" s="626"/>
      <c r="X33" s="626"/>
      <c r="Y33" s="627"/>
      <c r="Z33" s="628">
        <v>11.1</v>
      </c>
      <c r="AA33" s="628"/>
      <c r="AB33" s="628"/>
      <c r="AC33" s="628"/>
      <c r="AD33" s="629" t="s">
        <v>109</v>
      </c>
      <c r="AE33" s="629"/>
      <c r="AF33" s="629"/>
      <c r="AG33" s="629"/>
      <c r="AH33" s="629"/>
      <c r="AI33" s="629"/>
      <c r="AJ33" s="629"/>
      <c r="AK33" s="629"/>
      <c r="AL33" s="630" t="s">
        <v>109</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8103877</v>
      </c>
      <c r="CS33" s="657"/>
      <c r="CT33" s="657"/>
      <c r="CU33" s="657"/>
      <c r="CV33" s="657"/>
      <c r="CW33" s="657"/>
      <c r="CX33" s="657"/>
      <c r="CY33" s="658"/>
      <c r="CZ33" s="659">
        <v>29.6</v>
      </c>
      <c r="DA33" s="660"/>
      <c r="DB33" s="660"/>
      <c r="DC33" s="661"/>
      <c r="DD33" s="634">
        <v>6822033</v>
      </c>
      <c r="DE33" s="657"/>
      <c r="DF33" s="657"/>
      <c r="DG33" s="657"/>
      <c r="DH33" s="657"/>
      <c r="DI33" s="657"/>
      <c r="DJ33" s="657"/>
      <c r="DK33" s="658"/>
      <c r="DL33" s="634">
        <v>5170867</v>
      </c>
      <c r="DM33" s="657"/>
      <c r="DN33" s="657"/>
      <c r="DO33" s="657"/>
      <c r="DP33" s="657"/>
      <c r="DQ33" s="657"/>
      <c r="DR33" s="657"/>
      <c r="DS33" s="657"/>
      <c r="DT33" s="657"/>
      <c r="DU33" s="657"/>
      <c r="DV33" s="658"/>
      <c r="DW33" s="630">
        <v>35.5</v>
      </c>
      <c r="DX33" s="655"/>
      <c r="DY33" s="655"/>
      <c r="DZ33" s="655"/>
      <c r="EA33" s="655"/>
      <c r="EB33" s="655"/>
      <c r="EC33" s="656"/>
    </row>
    <row r="34" spans="2:133" ht="11.25" customHeight="1" x14ac:dyDescent="0.15">
      <c r="B34" s="622" t="s">
        <v>300</v>
      </c>
      <c r="C34" s="623"/>
      <c r="D34" s="623"/>
      <c r="E34" s="623"/>
      <c r="F34" s="623"/>
      <c r="G34" s="623"/>
      <c r="H34" s="623"/>
      <c r="I34" s="623"/>
      <c r="J34" s="623"/>
      <c r="K34" s="623"/>
      <c r="L34" s="623"/>
      <c r="M34" s="623"/>
      <c r="N34" s="623"/>
      <c r="O34" s="623"/>
      <c r="P34" s="623"/>
      <c r="Q34" s="624"/>
      <c r="R34" s="625" t="s">
        <v>109</v>
      </c>
      <c r="S34" s="626"/>
      <c r="T34" s="626"/>
      <c r="U34" s="626"/>
      <c r="V34" s="626"/>
      <c r="W34" s="626"/>
      <c r="X34" s="626"/>
      <c r="Y34" s="627"/>
      <c r="Z34" s="628" t="s">
        <v>109</v>
      </c>
      <c r="AA34" s="628"/>
      <c r="AB34" s="628"/>
      <c r="AC34" s="628"/>
      <c r="AD34" s="629" t="s">
        <v>109</v>
      </c>
      <c r="AE34" s="629"/>
      <c r="AF34" s="629"/>
      <c r="AG34" s="629"/>
      <c r="AH34" s="629"/>
      <c r="AI34" s="629"/>
      <c r="AJ34" s="629"/>
      <c r="AK34" s="629"/>
      <c r="AL34" s="630" t="s">
        <v>109</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2477738</v>
      </c>
      <c r="CS34" s="626"/>
      <c r="CT34" s="626"/>
      <c r="CU34" s="626"/>
      <c r="CV34" s="626"/>
      <c r="CW34" s="626"/>
      <c r="CX34" s="626"/>
      <c r="CY34" s="627"/>
      <c r="CZ34" s="659">
        <v>9.1</v>
      </c>
      <c r="DA34" s="660"/>
      <c r="DB34" s="660"/>
      <c r="DC34" s="661"/>
      <c r="DD34" s="634">
        <v>2155038</v>
      </c>
      <c r="DE34" s="626"/>
      <c r="DF34" s="626"/>
      <c r="DG34" s="626"/>
      <c r="DH34" s="626"/>
      <c r="DI34" s="626"/>
      <c r="DJ34" s="626"/>
      <c r="DK34" s="627"/>
      <c r="DL34" s="634">
        <v>1832000</v>
      </c>
      <c r="DM34" s="626"/>
      <c r="DN34" s="626"/>
      <c r="DO34" s="626"/>
      <c r="DP34" s="626"/>
      <c r="DQ34" s="626"/>
      <c r="DR34" s="626"/>
      <c r="DS34" s="626"/>
      <c r="DT34" s="626"/>
      <c r="DU34" s="626"/>
      <c r="DV34" s="627"/>
      <c r="DW34" s="630">
        <v>12.6</v>
      </c>
      <c r="DX34" s="655"/>
      <c r="DY34" s="655"/>
      <c r="DZ34" s="655"/>
      <c r="EA34" s="655"/>
      <c r="EB34" s="655"/>
      <c r="EC34" s="656"/>
    </row>
    <row r="35" spans="2:133" ht="11.25" customHeight="1" x14ac:dyDescent="0.15">
      <c r="B35" s="622" t="s">
        <v>304</v>
      </c>
      <c r="C35" s="623"/>
      <c r="D35" s="623"/>
      <c r="E35" s="623"/>
      <c r="F35" s="623"/>
      <c r="G35" s="623"/>
      <c r="H35" s="623"/>
      <c r="I35" s="623"/>
      <c r="J35" s="623"/>
      <c r="K35" s="623"/>
      <c r="L35" s="623"/>
      <c r="M35" s="623"/>
      <c r="N35" s="623"/>
      <c r="O35" s="623"/>
      <c r="P35" s="623"/>
      <c r="Q35" s="624"/>
      <c r="R35" s="625">
        <v>963200</v>
      </c>
      <c r="S35" s="626"/>
      <c r="T35" s="626"/>
      <c r="U35" s="626"/>
      <c r="V35" s="626"/>
      <c r="W35" s="626"/>
      <c r="X35" s="626"/>
      <c r="Y35" s="627"/>
      <c r="Z35" s="628">
        <v>3.4</v>
      </c>
      <c r="AA35" s="628"/>
      <c r="AB35" s="628"/>
      <c r="AC35" s="628"/>
      <c r="AD35" s="629" t="s">
        <v>109</v>
      </c>
      <c r="AE35" s="629"/>
      <c r="AF35" s="629"/>
      <c r="AG35" s="629"/>
      <c r="AH35" s="629"/>
      <c r="AI35" s="629"/>
      <c r="AJ35" s="629"/>
      <c r="AK35" s="629"/>
      <c r="AL35" s="630" t="s">
        <v>109</v>
      </c>
      <c r="AM35" s="631"/>
      <c r="AN35" s="631"/>
      <c r="AO35" s="632"/>
      <c r="AP35" s="188"/>
      <c r="AQ35" s="636" t="s">
        <v>305</v>
      </c>
      <c r="AR35" s="637"/>
      <c r="AS35" s="637"/>
      <c r="AT35" s="637"/>
      <c r="AU35" s="637"/>
      <c r="AV35" s="637"/>
      <c r="AW35" s="637"/>
      <c r="AX35" s="637"/>
      <c r="AY35" s="638"/>
      <c r="AZ35" s="614">
        <v>2877887</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1570</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158283</v>
      </c>
      <c r="CS35" s="657"/>
      <c r="CT35" s="657"/>
      <c r="CU35" s="657"/>
      <c r="CV35" s="657"/>
      <c r="CW35" s="657"/>
      <c r="CX35" s="657"/>
      <c r="CY35" s="658"/>
      <c r="CZ35" s="659">
        <v>0.6</v>
      </c>
      <c r="DA35" s="660"/>
      <c r="DB35" s="660"/>
      <c r="DC35" s="661"/>
      <c r="DD35" s="634">
        <v>128612</v>
      </c>
      <c r="DE35" s="657"/>
      <c r="DF35" s="657"/>
      <c r="DG35" s="657"/>
      <c r="DH35" s="657"/>
      <c r="DI35" s="657"/>
      <c r="DJ35" s="657"/>
      <c r="DK35" s="658"/>
      <c r="DL35" s="634">
        <v>128612</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308</v>
      </c>
      <c r="C36" s="669"/>
      <c r="D36" s="669"/>
      <c r="E36" s="669"/>
      <c r="F36" s="669"/>
      <c r="G36" s="669"/>
      <c r="H36" s="669"/>
      <c r="I36" s="669"/>
      <c r="J36" s="669"/>
      <c r="K36" s="669"/>
      <c r="L36" s="669"/>
      <c r="M36" s="669"/>
      <c r="N36" s="669"/>
      <c r="O36" s="669"/>
      <c r="P36" s="669"/>
      <c r="Q36" s="670"/>
      <c r="R36" s="697">
        <v>27974899</v>
      </c>
      <c r="S36" s="698"/>
      <c r="T36" s="698"/>
      <c r="U36" s="698"/>
      <c r="V36" s="698"/>
      <c r="W36" s="698"/>
      <c r="X36" s="698"/>
      <c r="Y36" s="699"/>
      <c r="Z36" s="700">
        <v>100</v>
      </c>
      <c r="AA36" s="700"/>
      <c r="AB36" s="700"/>
      <c r="AC36" s="700"/>
      <c r="AD36" s="701">
        <v>13622078</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400754</v>
      </c>
      <c r="BA36" s="626"/>
      <c r="BB36" s="626"/>
      <c r="BC36" s="626"/>
      <c r="BD36" s="657"/>
      <c r="BE36" s="657"/>
      <c r="BF36" s="682"/>
      <c r="BG36" s="639" t="s">
        <v>310</v>
      </c>
      <c r="BH36" s="640"/>
      <c r="BI36" s="640"/>
      <c r="BJ36" s="640"/>
      <c r="BK36" s="640"/>
      <c r="BL36" s="640"/>
      <c r="BM36" s="640"/>
      <c r="BN36" s="640"/>
      <c r="BO36" s="640"/>
      <c r="BP36" s="640"/>
      <c r="BQ36" s="640"/>
      <c r="BR36" s="640"/>
      <c r="BS36" s="640"/>
      <c r="BT36" s="640"/>
      <c r="BU36" s="641"/>
      <c r="BV36" s="625">
        <v>-153704</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2398720</v>
      </c>
      <c r="CS36" s="626"/>
      <c r="CT36" s="626"/>
      <c r="CU36" s="626"/>
      <c r="CV36" s="626"/>
      <c r="CW36" s="626"/>
      <c r="CX36" s="626"/>
      <c r="CY36" s="627"/>
      <c r="CZ36" s="659">
        <v>8.8000000000000007</v>
      </c>
      <c r="DA36" s="660"/>
      <c r="DB36" s="660"/>
      <c r="DC36" s="661"/>
      <c r="DD36" s="634">
        <v>2142428</v>
      </c>
      <c r="DE36" s="626"/>
      <c r="DF36" s="626"/>
      <c r="DG36" s="626"/>
      <c r="DH36" s="626"/>
      <c r="DI36" s="626"/>
      <c r="DJ36" s="626"/>
      <c r="DK36" s="627"/>
      <c r="DL36" s="634">
        <v>1479877</v>
      </c>
      <c r="DM36" s="626"/>
      <c r="DN36" s="626"/>
      <c r="DO36" s="626"/>
      <c r="DP36" s="626"/>
      <c r="DQ36" s="626"/>
      <c r="DR36" s="626"/>
      <c r="DS36" s="626"/>
      <c r="DT36" s="626"/>
      <c r="DU36" s="626"/>
      <c r="DV36" s="627"/>
      <c r="DW36" s="630">
        <v>10.1</v>
      </c>
      <c r="DX36" s="655"/>
      <c r="DY36" s="655"/>
      <c r="DZ36" s="655"/>
      <c r="EA36" s="655"/>
      <c r="EB36" s="655"/>
      <c r="EC36" s="656"/>
    </row>
    <row r="37" spans="2:133" ht="11.25" customHeight="1" x14ac:dyDescent="0.15">
      <c r="AQ37" s="704" t="s">
        <v>312</v>
      </c>
      <c r="AR37" s="705"/>
      <c r="AS37" s="705"/>
      <c r="AT37" s="705"/>
      <c r="AU37" s="705"/>
      <c r="AV37" s="705"/>
      <c r="AW37" s="705"/>
      <c r="AX37" s="705"/>
      <c r="AY37" s="706"/>
      <c r="AZ37" s="625">
        <v>57111</v>
      </c>
      <c r="BA37" s="626"/>
      <c r="BB37" s="626"/>
      <c r="BC37" s="626"/>
      <c r="BD37" s="657"/>
      <c r="BE37" s="657"/>
      <c r="BF37" s="682"/>
      <c r="BG37" s="639" t="s">
        <v>313</v>
      </c>
      <c r="BH37" s="640"/>
      <c r="BI37" s="640"/>
      <c r="BJ37" s="640"/>
      <c r="BK37" s="640"/>
      <c r="BL37" s="640"/>
      <c r="BM37" s="640"/>
      <c r="BN37" s="640"/>
      <c r="BO37" s="640"/>
      <c r="BP37" s="640"/>
      <c r="BQ37" s="640"/>
      <c r="BR37" s="640"/>
      <c r="BS37" s="640"/>
      <c r="BT37" s="640"/>
      <c r="BU37" s="641"/>
      <c r="BV37" s="625">
        <v>11544</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696206</v>
      </c>
      <c r="CS37" s="657"/>
      <c r="CT37" s="657"/>
      <c r="CU37" s="657"/>
      <c r="CV37" s="657"/>
      <c r="CW37" s="657"/>
      <c r="CX37" s="657"/>
      <c r="CY37" s="658"/>
      <c r="CZ37" s="659">
        <v>2.5</v>
      </c>
      <c r="DA37" s="660"/>
      <c r="DB37" s="660"/>
      <c r="DC37" s="661"/>
      <c r="DD37" s="634">
        <v>696206</v>
      </c>
      <c r="DE37" s="657"/>
      <c r="DF37" s="657"/>
      <c r="DG37" s="657"/>
      <c r="DH37" s="657"/>
      <c r="DI37" s="657"/>
      <c r="DJ37" s="657"/>
      <c r="DK37" s="658"/>
      <c r="DL37" s="634">
        <v>463446</v>
      </c>
      <c r="DM37" s="657"/>
      <c r="DN37" s="657"/>
      <c r="DO37" s="657"/>
      <c r="DP37" s="657"/>
      <c r="DQ37" s="657"/>
      <c r="DR37" s="657"/>
      <c r="DS37" s="657"/>
      <c r="DT37" s="657"/>
      <c r="DU37" s="657"/>
      <c r="DV37" s="658"/>
      <c r="DW37" s="630">
        <v>3.2</v>
      </c>
      <c r="DX37" s="655"/>
      <c r="DY37" s="655"/>
      <c r="DZ37" s="655"/>
      <c r="EA37" s="655"/>
      <c r="EB37" s="655"/>
      <c r="EC37" s="656"/>
    </row>
    <row r="38" spans="2:133" ht="11.25" customHeight="1" x14ac:dyDescent="0.15">
      <c r="AQ38" s="704" t="s">
        <v>315</v>
      </c>
      <c r="AR38" s="705"/>
      <c r="AS38" s="705"/>
      <c r="AT38" s="705"/>
      <c r="AU38" s="705"/>
      <c r="AV38" s="705"/>
      <c r="AW38" s="705"/>
      <c r="AX38" s="705"/>
      <c r="AY38" s="706"/>
      <c r="AZ38" s="625" t="s">
        <v>316</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18763</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2420022</v>
      </c>
      <c r="CS38" s="626"/>
      <c r="CT38" s="626"/>
      <c r="CU38" s="626"/>
      <c r="CV38" s="626"/>
      <c r="CW38" s="626"/>
      <c r="CX38" s="626"/>
      <c r="CY38" s="627"/>
      <c r="CZ38" s="659">
        <v>8.8000000000000007</v>
      </c>
      <c r="DA38" s="660"/>
      <c r="DB38" s="660"/>
      <c r="DC38" s="661"/>
      <c r="DD38" s="634">
        <v>1910419</v>
      </c>
      <c r="DE38" s="626"/>
      <c r="DF38" s="626"/>
      <c r="DG38" s="626"/>
      <c r="DH38" s="626"/>
      <c r="DI38" s="626"/>
      <c r="DJ38" s="626"/>
      <c r="DK38" s="627"/>
      <c r="DL38" s="634">
        <v>1728305</v>
      </c>
      <c r="DM38" s="626"/>
      <c r="DN38" s="626"/>
      <c r="DO38" s="626"/>
      <c r="DP38" s="626"/>
      <c r="DQ38" s="626"/>
      <c r="DR38" s="626"/>
      <c r="DS38" s="626"/>
      <c r="DT38" s="626"/>
      <c r="DU38" s="626"/>
      <c r="DV38" s="627"/>
      <c r="DW38" s="630">
        <v>11.8</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316</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96</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643539</v>
      </c>
      <c r="CS39" s="657"/>
      <c r="CT39" s="657"/>
      <c r="CU39" s="657"/>
      <c r="CV39" s="657"/>
      <c r="CW39" s="657"/>
      <c r="CX39" s="657"/>
      <c r="CY39" s="658"/>
      <c r="CZ39" s="659">
        <v>2.4</v>
      </c>
      <c r="DA39" s="660"/>
      <c r="DB39" s="660"/>
      <c r="DC39" s="661"/>
      <c r="DD39" s="634">
        <v>483463</v>
      </c>
      <c r="DE39" s="657"/>
      <c r="DF39" s="657"/>
      <c r="DG39" s="657"/>
      <c r="DH39" s="657"/>
      <c r="DI39" s="657"/>
      <c r="DJ39" s="657"/>
      <c r="DK39" s="658"/>
      <c r="DL39" s="634" t="s">
        <v>316</v>
      </c>
      <c r="DM39" s="657"/>
      <c r="DN39" s="657"/>
      <c r="DO39" s="657"/>
      <c r="DP39" s="657"/>
      <c r="DQ39" s="657"/>
      <c r="DR39" s="657"/>
      <c r="DS39" s="657"/>
      <c r="DT39" s="657"/>
      <c r="DU39" s="657"/>
      <c r="DV39" s="658"/>
      <c r="DW39" s="630" t="s">
        <v>316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847800</v>
      </c>
      <c r="BA40" s="626"/>
      <c r="BB40" s="626"/>
      <c r="BC40" s="626"/>
      <c r="BD40" s="657"/>
      <c r="BE40" s="657"/>
      <c r="BF40" s="682"/>
      <c r="BG40" s="710"/>
      <c r="BH40" s="711"/>
      <c r="BI40" s="711"/>
      <c r="BJ40" s="711"/>
      <c r="BK40" s="711"/>
      <c r="BL40" s="189"/>
      <c r="BM40" s="640" t="s">
        <v>324</v>
      </c>
      <c r="BN40" s="640"/>
      <c r="BO40" s="640"/>
      <c r="BP40" s="640"/>
      <c r="BQ40" s="640"/>
      <c r="BR40" s="640"/>
      <c r="BS40" s="640"/>
      <c r="BT40" s="640"/>
      <c r="BU40" s="641"/>
      <c r="BV40" s="625">
        <v>97</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5575</v>
      </c>
      <c r="CS40" s="626"/>
      <c r="CT40" s="626"/>
      <c r="CU40" s="626"/>
      <c r="CV40" s="626"/>
      <c r="CW40" s="626"/>
      <c r="CX40" s="626"/>
      <c r="CY40" s="627"/>
      <c r="CZ40" s="659">
        <v>0</v>
      </c>
      <c r="DA40" s="660"/>
      <c r="DB40" s="660"/>
      <c r="DC40" s="661"/>
      <c r="DD40" s="634">
        <v>2073</v>
      </c>
      <c r="DE40" s="626"/>
      <c r="DF40" s="626"/>
      <c r="DG40" s="626"/>
      <c r="DH40" s="626"/>
      <c r="DI40" s="626"/>
      <c r="DJ40" s="626"/>
      <c r="DK40" s="627"/>
      <c r="DL40" s="634">
        <v>2073</v>
      </c>
      <c r="DM40" s="626"/>
      <c r="DN40" s="626"/>
      <c r="DO40" s="626"/>
      <c r="DP40" s="626"/>
      <c r="DQ40" s="626"/>
      <c r="DR40" s="626"/>
      <c r="DS40" s="626"/>
      <c r="DT40" s="626"/>
      <c r="DU40" s="626"/>
      <c r="DV40" s="627"/>
      <c r="DW40" s="630">
        <v>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1572222</v>
      </c>
      <c r="BA41" s="698"/>
      <c r="BB41" s="698"/>
      <c r="BC41" s="698"/>
      <c r="BD41" s="693"/>
      <c r="BE41" s="693"/>
      <c r="BF41" s="695"/>
      <c r="BG41" s="712"/>
      <c r="BH41" s="713"/>
      <c r="BI41" s="713"/>
      <c r="BJ41" s="713"/>
      <c r="BK41" s="713"/>
      <c r="BL41" s="191"/>
      <c r="BM41" s="646" t="s">
        <v>327</v>
      </c>
      <c r="BN41" s="646"/>
      <c r="BO41" s="646"/>
      <c r="BP41" s="646"/>
      <c r="BQ41" s="646"/>
      <c r="BR41" s="646"/>
      <c r="BS41" s="646"/>
      <c r="BT41" s="646"/>
      <c r="BU41" s="647"/>
      <c r="BV41" s="697">
        <v>311</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7"/>
      <c r="CT41" s="657"/>
      <c r="CU41" s="657"/>
      <c r="CV41" s="657"/>
      <c r="CW41" s="657"/>
      <c r="CX41" s="657"/>
      <c r="CY41" s="658"/>
      <c r="CZ41" s="659" t="s">
        <v>329</v>
      </c>
      <c r="DA41" s="660"/>
      <c r="DB41" s="660"/>
      <c r="DC41" s="661"/>
      <c r="DD41" s="634" t="s">
        <v>329</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3436250</v>
      </c>
      <c r="CS42" s="626"/>
      <c r="CT42" s="626"/>
      <c r="CU42" s="626"/>
      <c r="CV42" s="626"/>
      <c r="CW42" s="626"/>
      <c r="CX42" s="626"/>
      <c r="CY42" s="627"/>
      <c r="CZ42" s="659">
        <v>12.6</v>
      </c>
      <c r="DA42" s="708"/>
      <c r="DB42" s="708"/>
      <c r="DC42" s="709"/>
      <c r="DD42" s="634">
        <v>492458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94057</v>
      </c>
      <c r="CS43" s="657"/>
      <c r="CT43" s="657"/>
      <c r="CU43" s="657"/>
      <c r="CV43" s="657"/>
      <c r="CW43" s="657"/>
      <c r="CX43" s="657"/>
      <c r="CY43" s="658"/>
      <c r="CZ43" s="659">
        <v>0.3</v>
      </c>
      <c r="DA43" s="660"/>
      <c r="DB43" s="660"/>
      <c r="DC43" s="661"/>
      <c r="DD43" s="634">
        <v>88957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334</v>
      </c>
      <c r="CD44" s="731" t="s">
        <v>286</v>
      </c>
      <c r="CE44" s="732"/>
      <c r="CF44" s="622" t="s">
        <v>335</v>
      </c>
      <c r="CG44" s="623"/>
      <c r="CH44" s="623"/>
      <c r="CI44" s="623"/>
      <c r="CJ44" s="623"/>
      <c r="CK44" s="623"/>
      <c r="CL44" s="623"/>
      <c r="CM44" s="623"/>
      <c r="CN44" s="623"/>
      <c r="CO44" s="623"/>
      <c r="CP44" s="623"/>
      <c r="CQ44" s="624"/>
      <c r="CR44" s="625">
        <v>3436250</v>
      </c>
      <c r="CS44" s="626"/>
      <c r="CT44" s="626"/>
      <c r="CU44" s="626"/>
      <c r="CV44" s="626"/>
      <c r="CW44" s="626"/>
      <c r="CX44" s="626"/>
      <c r="CY44" s="627"/>
      <c r="CZ44" s="659">
        <v>12.6</v>
      </c>
      <c r="DA44" s="708"/>
      <c r="DB44" s="708"/>
      <c r="DC44" s="709"/>
      <c r="DD44" s="634">
        <v>492458</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336</v>
      </c>
      <c r="CG45" s="623"/>
      <c r="CH45" s="623"/>
      <c r="CI45" s="623"/>
      <c r="CJ45" s="623"/>
      <c r="CK45" s="623"/>
      <c r="CL45" s="623"/>
      <c r="CM45" s="623"/>
      <c r="CN45" s="623"/>
      <c r="CO45" s="623"/>
      <c r="CP45" s="623"/>
      <c r="CQ45" s="624"/>
      <c r="CR45" s="625">
        <v>648068</v>
      </c>
      <c r="CS45" s="657"/>
      <c r="CT45" s="657"/>
      <c r="CU45" s="657"/>
      <c r="CV45" s="657"/>
      <c r="CW45" s="657"/>
      <c r="CX45" s="657"/>
      <c r="CY45" s="658"/>
      <c r="CZ45" s="659">
        <v>2.4</v>
      </c>
      <c r="DA45" s="660"/>
      <c r="DB45" s="660"/>
      <c r="DC45" s="661"/>
      <c r="DD45" s="634">
        <v>54414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337</v>
      </c>
      <c r="CG46" s="623"/>
      <c r="CH46" s="623"/>
      <c r="CI46" s="623"/>
      <c r="CJ46" s="623"/>
      <c r="CK46" s="623"/>
      <c r="CL46" s="623"/>
      <c r="CM46" s="623"/>
      <c r="CN46" s="623"/>
      <c r="CO46" s="623"/>
      <c r="CP46" s="623"/>
      <c r="CQ46" s="624"/>
      <c r="CR46" s="625">
        <v>2781379</v>
      </c>
      <c r="CS46" s="626"/>
      <c r="CT46" s="626"/>
      <c r="CU46" s="626"/>
      <c r="CV46" s="626"/>
      <c r="CW46" s="626"/>
      <c r="CX46" s="626"/>
      <c r="CY46" s="627"/>
      <c r="CZ46" s="659">
        <v>10.199999999999999</v>
      </c>
      <c r="DA46" s="708"/>
      <c r="DB46" s="708"/>
      <c r="DC46" s="709"/>
      <c r="DD46" s="634">
        <v>436341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338</v>
      </c>
      <c r="CG47" s="623"/>
      <c r="CH47" s="623"/>
      <c r="CI47" s="623"/>
      <c r="CJ47" s="623"/>
      <c r="CK47" s="623"/>
      <c r="CL47" s="623"/>
      <c r="CM47" s="623"/>
      <c r="CN47" s="623"/>
      <c r="CO47" s="623"/>
      <c r="CP47" s="623"/>
      <c r="CQ47" s="624"/>
      <c r="CR47" s="625" t="s">
        <v>109</v>
      </c>
      <c r="CS47" s="657"/>
      <c r="CT47" s="657"/>
      <c r="CU47" s="657"/>
      <c r="CV47" s="657"/>
      <c r="CW47" s="657"/>
      <c r="CX47" s="657"/>
      <c r="CY47" s="658"/>
      <c r="CZ47" s="659" t="s">
        <v>109</v>
      </c>
      <c r="DA47" s="660"/>
      <c r="DB47" s="660"/>
      <c r="DC47" s="661"/>
      <c r="DD47" s="634" t="s">
        <v>109</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339</v>
      </c>
      <c r="CG48" s="623"/>
      <c r="CH48" s="623"/>
      <c r="CI48" s="623"/>
      <c r="CJ48" s="623"/>
      <c r="CK48" s="623"/>
      <c r="CL48" s="623"/>
      <c r="CM48" s="623"/>
      <c r="CN48" s="623"/>
      <c r="CO48" s="623"/>
      <c r="CP48" s="623"/>
      <c r="CQ48" s="624"/>
      <c r="CR48" s="625" t="s">
        <v>109</v>
      </c>
      <c r="CS48" s="626"/>
      <c r="CT48" s="626"/>
      <c r="CU48" s="626"/>
      <c r="CV48" s="626"/>
      <c r="CW48" s="626"/>
      <c r="CX48" s="626"/>
      <c r="CY48" s="627"/>
      <c r="CZ48" s="659" t="s">
        <v>109</v>
      </c>
      <c r="DA48" s="708"/>
      <c r="DB48" s="708"/>
      <c r="DC48" s="709"/>
      <c r="DD48" s="634" t="s">
        <v>109</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340</v>
      </c>
      <c r="CE49" s="669"/>
      <c r="CF49" s="669"/>
      <c r="CG49" s="669"/>
      <c r="CH49" s="669"/>
      <c r="CI49" s="669"/>
      <c r="CJ49" s="669"/>
      <c r="CK49" s="669"/>
      <c r="CL49" s="669"/>
      <c r="CM49" s="669"/>
      <c r="CN49" s="669"/>
      <c r="CO49" s="669"/>
      <c r="CP49" s="669"/>
      <c r="CQ49" s="670"/>
      <c r="CR49" s="697">
        <v>27370570</v>
      </c>
      <c r="CS49" s="693"/>
      <c r="CT49" s="693"/>
      <c r="CU49" s="693"/>
      <c r="CV49" s="693"/>
      <c r="CW49" s="693"/>
      <c r="CX49" s="693"/>
      <c r="CY49" s="720"/>
      <c r="CZ49" s="721">
        <v>100</v>
      </c>
      <c r="DA49" s="722"/>
      <c r="DB49" s="722"/>
      <c r="DC49" s="723"/>
      <c r="DD49" s="724">
        <v>17352790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363</v>
      </c>
      <c r="C7" s="752"/>
      <c r="D7" s="752"/>
      <c r="E7" s="752"/>
      <c r="F7" s="752"/>
      <c r="G7" s="752"/>
      <c r="H7" s="752"/>
      <c r="I7" s="752"/>
      <c r="J7" s="752"/>
      <c r="K7" s="752"/>
      <c r="L7" s="752"/>
      <c r="M7" s="752"/>
      <c r="N7" s="752"/>
      <c r="O7" s="752"/>
      <c r="P7" s="753"/>
      <c r="Q7" s="754">
        <v>28911</v>
      </c>
      <c r="R7" s="755"/>
      <c r="S7" s="755"/>
      <c r="T7" s="755"/>
      <c r="U7" s="755"/>
      <c r="V7" s="755">
        <v>28307</v>
      </c>
      <c r="W7" s="755"/>
      <c r="X7" s="755"/>
      <c r="Y7" s="755"/>
      <c r="Z7" s="755"/>
      <c r="AA7" s="755">
        <v>604</v>
      </c>
      <c r="AB7" s="755"/>
      <c r="AC7" s="755"/>
      <c r="AD7" s="755"/>
      <c r="AE7" s="756"/>
      <c r="AF7" s="757">
        <v>563</v>
      </c>
      <c r="AG7" s="758"/>
      <c r="AH7" s="758"/>
      <c r="AI7" s="758"/>
      <c r="AJ7" s="759"/>
      <c r="AK7" s="794">
        <v>24</v>
      </c>
      <c r="AL7" s="795"/>
      <c r="AM7" s="795"/>
      <c r="AN7" s="795"/>
      <c r="AO7" s="795"/>
      <c r="AP7" s="795">
        <v>27634</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538</v>
      </c>
      <c r="BT7" s="799"/>
      <c r="BU7" s="799"/>
      <c r="BV7" s="799"/>
      <c r="BW7" s="799"/>
      <c r="BX7" s="799"/>
      <c r="BY7" s="799"/>
      <c r="BZ7" s="799"/>
      <c r="CA7" s="799"/>
      <c r="CB7" s="799"/>
      <c r="CC7" s="799"/>
      <c r="CD7" s="799"/>
      <c r="CE7" s="799"/>
      <c r="CF7" s="799"/>
      <c r="CG7" s="800"/>
      <c r="CH7" s="791">
        <v>3</v>
      </c>
      <c r="CI7" s="792"/>
      <c r="CJ7" s="792"/>
      <c r="CK7" s="792"/>
      <c r="CL7" s="793"/>
      <c r="CM7" s="791">
        <v>30</v>
      </c>
      <c r="CN7" s="792"/>
      <c r="CO7" s="792"/>
      <c r="CP7" s="792"/>
      <c r="CQ7" s="793"/>
      <c r="CR7" s="791">
        <v>10</v>
      </c>
      <c r="CS7" s="792"/>
      <c r="CT7" s="792"/>
      <c r="CU7" s="792"/>
      <c r="CV7" s="793"/>
      <c r="CW7" s="791">
        <v>146</v>
      </c>
      <c r="CX7" s="792"/>
      <c r="CY7" s="792"/>
      <c r="CZ7" s="792"/>
      <c r="DA7" s="793"/>
      <c r="DB7" s="791" t="s">
        <v>540</v>
      </c>
      <c r="DC7" s="792"/>
      <c r="DD7" s="792"/>
      <c r="DE7" s="792"/>
      <c r="DF7" s="793"/>
      <c r="DG7" s="791" t="s">
        <v>540</v>
      </c>
      <c r="DH7" s="792"/>
      <c r="DI7" s="792"/>
      <c r="DJ7" s="792"/>
      <c r="DK7" s="793"/>
      <c r="DL7" s="791" t="s">
        <v>540</v>
      </c>
      <c r="DM7" s="792"/>
      <c r="DN7" s="792"/>
      <c r="DO7" s="792"/>
      <c r="DP7" s="793"/>
      <c r="DQ7" s="791" t="s">
        <v>476</v>
      </c>
      <c r="DR7" s="792"/>
      <c r="DS7" s="792"/>
      <c r="DT7" s="792"/>
      <c r="DU7" s="793"/>
      <c r="DV7" s="772"/>
      <c r="DW7" s="773"/>
      <c r="DX7" s="773"/>
      <c r="DY7" s="773"/>
      <c r="DZ7" s="774"/>
      <c r="EA7" s="207"/>
    </row>
    <row r="8" spans="1:131" s="208" customFormat="1" ht="26.25" customHeight="1" x14ac:dyDescent="0.15">
      <c r="A8" s="214">
        <v>2</v>
      </c>
      <c r="B8" s="775" t="s">
        <v>364</v>
      </c>
      <c r="C8" s="776"/>
      <c r="D8" s="776"/>
      <c r="E8" s="776"/>
      <c r="F8" s="776"/>
      <c r="G8" s="776"/>
      <c r="H8" s="776"/>
      <c r="I8" s="776"/>
      <c r="J8" s="776"/>
      <c r="K8" s="776"/>
      <c r="L8" s="776"/>
      <c r="M8" s="776"/>
      <c r="N8" s="776"/>
      <c r="O8" s="776"/>
      <c r="P8" s="777"/>
      <c r="Q8" s="778">
        <v>36</v>
      </c>
      <c r="R8" s="779"/>
      <c r="S8" s="779"/>
      <c r="T8" s="779"/>
      <c r="U8" s="779"/>
      <c r="V8" s="779">
        <v>36</v>
      </c>
      <c r="W8" s="779"/>
      <c r="X8" s="779"/>
      <c r="Y8" s="779"/>
      <c r="Z8" s="779"/>
      <c r="AA8" s="779">
        <v>0</v>
      </c>
      <c r="AB8" s="779"/>
      <c r="AC8" s="779"/>
      <c r="AD8" s="779"/>
      <c r="AE8" s="780"/>
      <c r="AF8" s="781">
        <v>0</v>
      </c>
      <c r="AG8" s="782"/>
      <c r="AH8" s="782"/>
      <c r="AI8" s="782"/>
      <c r="AJ8" s="783"/>
      <c r="AK8" s="784">
        <v>23</v>
      </c>
      <c r="AL8" s="785"/>
      <c r="AM8" s="785"/>
      <c r="AN8" s="785"/>
      <c r="AO8" s="785"/>
      <c r="AP8" s="785" t="s">
        <v>540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539</v>
      </c>
      <c r="BT8" s="789"/>
      <c r="BU8" s="789"/>
      <c r="BV8" s="789"/>
      <c r="BW8" s="789"/>
      <c r="BX8" s="789"/>
      <c r="BY8" s="789"/>
      <c r="BZ8" s="789"/>
      <c r="CA8" s="789"/>
      <c r="CB8" s="789"/>
      <c r="CC8" s="789"/>
      <c r="CD8" s="789"/>
      <c r="CE8" s="789"/>
      <c r="CF8" s="789"/>
      <c r="CG8" s="790"/>
      <c r="CH8" s="801">
        <v>0</v>
      </c>
      <c r="CI8" s="802"/>
      <c r="CJ8" s="802"/>
      <c r="CK8" s="802"/>
      <c r="CL8" s="803"/>
      <c r="CM8" s="801">
        <v>24</v>
      </c>
      <c r="CN8" s="802"/>
      <c r="CO8" s="802"/>
      <c r="CP8" s="802"/>
      <c r="CQ8" s="803"/>
      <c r="CR8" s="801">
        <v>10</v>
      </c>
      <c r="CS8" s="802"/>
      <c r="CT8" s="802"/>
      <c r="CU8" s="802"/>
      <c r="CV8" s="803"/>
      <c r="CW8" s="801">
        <v>80</v>
      </c>
      <c r="CX8" s="802"/>
      <c r="CY8" s="802"/>
      <c r="CZ8" s="802"/>
      <c r="DA8" s="803"/>
      <c r="DB8" s="801" t="s">
        <v>540</v>
      </c>
      <c r="DC8" s="802"/>
      <c r="DD8" s="802"/>
      <c r="DE8" s="802"/>
      <c r="DF8" s="803"/>
      <c r="DG8" s="801" t="s">
        <v>540</v>
      </c>
      <c r="DH8" s="802"/>
      <c r="DI8" s="802"/>
      <c r="DJ8" s="802"/>
      <c r="DK8" s="803"/>
      <c r="DL8" s="801" t="s">
        <v>540</v>
      </c>
      <c r="DM8" s="802"/>
      <c r="DN8" s="802"/>
      <c r="DO8" s="802"/>
      <c r="DP8" s="803"/>
      <c r="DQ8" s="801" t="s">
        <v>476</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27975</v>
      </c>
      <c r="R23" s="814"/>
      <c r="S23" s="814"/>
      <c r="T23" s="814"/>
      <c r="U23" s="814"/>
      <c r="V23" s="814">
        <v>27371</v>
      </c>
      <c r="W23" s="814"/>
      <c r="X23" s="814"/>
      <c r="Y23" s="814"/>
      <c r="Z23" s="814"/>
      <c r="AA23" s="814">
        <v>604</v>
      </c>
      <c r="AB23" s="814"/>
      <c r="AC23" s="814"/>
      <c r="AD23" s="814"/>
      <c r="AE23" s="815"/>
      <c r="AF23" s="816">
        <v>563</v>
      </c>
      <c r="AG23" s="814"/>
      <c r="AH23" s="814"/>
      <c r="AI23" s="814"/>
      <c r="AJ23" s="817"/>
      <c r="AK23" s="818"/>
      <c r="AL23" s="819"/>
      <c r="AM23" s="819"/>
      <c r="AN23" s="819"/>
      <c r="AO23" s="819"/>
      <c r="AP23" s="814">
        <v>27634</v>
      </c>
      <c r="AQ23" s="814"/>
      <c r="AR23" s="814"/>
      <c r="AS23" s="814"/>
      <c r="AT23" s="814"/>
      <c r="AU23" s="820"/>
      <c r="AV23" s="820"/>
      <c r="AW23" s="820"/>
      <c r="AX23" s="820"/>
      <c r="AY23" s="821"/>
      <c r="AZ23" s="829" t="s">
        <v>109</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346</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378</v>
      </c>
      <c r="C28" s="752"/>
      <c r="D28" s="752"/>
      <c r="E28" s="752"/>
      <c r="F28" s="752"/>
      <c r="G28" s="752"/>
      <c r="H28" s="752"/>
      <c r="I28" s="752"/>
      <c r="J28" s="752"/>
      <c r="K28" s="752"/>
      <c r="L28" s="752"/>
      <c r="M28" s="752"/>
      <c r="N28" s="752"/>
      <c r="O28" s="752"/>
      <c r="P28" s="753"/>
      <c r="Q28" s="842">
        <v>9682</v>
      </c>
      <c r="R28" s="843"/>
      <c r="S28" s="843"/>
      <c r="T28" s="843"/>
      <c r="U28" s="843"/>
      <c r="V28" s="843">
        <v>9680</v>
      </c>
      <c r="W28" s="843"/>
      <c r="X28" s="843"/>
      <c r="Y28" s="843"/>
      <c r="Z28" s="843"/>
      <c r="AA28" s="843">
        <v>2</v>
      </c>
      <c r="AB28" s="843"/>
      <c r="AC28" s="843"/>
      <c r="AD28" s="843"/>
      <c r="AE28" s="844"/>
      <c r="AF28" s="845">
        <v>2</v>
      </c>
      <c r="AG28" s="843"/>
      <c r="AH28" s="843"/>
      <c r="AI28" s="843"/>
      <c r="AJ28" s="846"/>
      <c r="AK28" s="847">
        <v>731</v>
      </c>
      <c r="AL28" s="838"/>
      <c r="AM28" s="838"/>
      <c r="AN28" s="838"/>
      <c r="AO28" s="838"/>
      <c r="AP28" s="838" t="s">
        <v>476</v>
      </c>
      <c r="AQ28" s="838"/>
      <c r="AR28" s="838"/>
      <c r="AS28" s="838"/>
      <c r="AT28" s="838"/>
      <c r="AU28" s="838" t="s">
        <v>540</v>
      </c>
      <c r="AV28" s="838"/>
      <c r="AW28" s="838"/>
      <c r="AX28" s="838"/>
      <c r="AY28" s="838"/>
      <c r="AZ28" s="839" t="s">
        <v>476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379</v>
      </c>
      <c r="C29" s="776"/>
      <c r="D29" s="776"/>
      <c r="E29" s="776"/>
      <c r="F29" s="776"/>
      <c r="G29" s="776"/>
      <c r="H29" s="776"/>
      <c r="I29" s="776"/>
      <c r="J29" s="776"/>
      <c r="K29" s="776"/>
      <c r="L29" s="776"/>
      <c r="M29" s="776"/>
      <c r="N29" s="776"/>
      <c r="O29" s="776"/>
      <c r="P29" s="777"/>
      <c r="Q29" s="778">
        <v>4988</v>
      </c>
      <c r="R29" s="779"/>
      <c r="S29" s="779"/>
      <c r="T29" s="779"/>
      <c r="U29" s="779"/>
      <c r="V29" s="779">
        <v>4853</v>
      </c>
      <c r="W29" s="779"/>
      <c r="X29" s="779"/>
      <c r="Y29" s="779"/>
      <c r="Z29" s="779"/>
      <c r="AA29" s="779">
        <v>135</v>
      </c>
      <c r="AB29" s="779"/>
      <c r="AC29" s="779"/>
      <c r="AD29" s="779"/>
      <c r="AE29" s="780"/>
      <c r="AF29" s="781">
        <v>135</v>
      </c>
      <c r="AG29" s="782"/>
      <c r="AH29" s="782"/>
      <c r="AI29" s="782"/>
      <c r="AJ29" s="783"/>
      <c r="AK29" s="850">
        <v>654</v>
      </c>
      <c r="AL29" s="851"/>
      <c r="AM29" s="851"/>
      <c r="AN29" s="851"/>
      <c r="AO29" s="851"/>
      <c r="AP29" s="851" t="s">
        <v>476</v>
      </c>
      <c r="AQ29" s="851"/>
      <c r="AR29" s="851"/>
      <c r="AS29" s="851"/>
      <c r="AT29" s="851"/>
      <c r="AU29" s="851" t="s">
        <v>540</v>
      </c>
      <c r="AV29" s="851"/>
      <c r="AW29" s="851"/>
      <c r="AX29" s="851"/>
      <c r="AY29" s="851"/>
      <c r="AZ29" s="852" t="s">
        <v>476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380</v>
      </c>
      <c r="C30" s="776"/>
      <c r="D30" s="776"/>
      <c r="E30" s="776"/>
      <c r="F30" s="776"/>
      <c r="G30" s="776"/>
      <c r="H30" s="776"/>
      <c r="I30" s="776"/>
      <c r="J30" s="776"/>
      <c r="K30" s="776"/>
      <c r="L30" s="776"/>
      <c r="M30" s="776"/>
      <c r="N30" s="776"/>
      <c r="O30" s="776"/>
      <c r="P30" s="777"/>
      <c r="Q30" s="778">
        <v>1525</v>
      </c>
      <c r="R30" s="779"/>
      <c r="S30" s="779"/>
      <c r="T30" s="779"/>
      <c r="U30" s="779"/>
      <c r="V30" s="779">
        <v>1491</v>
      </c>
      <c r="W30" s="779"/>
      <c r="X30" s="779"/>
      <c r="Y30" s="779"/>
      <c r="Z30" s="779"/>
      <c r="AA30" s="779">
        <v>34</v>
      </c>
      <c r="AB30" s="779"/>
      <c r="AC30" s="779"/>
      <c r="AD30" s="779"/>
      <c r="AE30" s="780"/>
      <c r="AF30" s="781">
        <v>34</v>
      </c>
      <c r="AG30" s="782"/>
      <c r="AH30" s="782"/>
      <c r="AI30" s="782"/>
      <c r="AJ30" s="783"/>
      <c r="AK30" s="850">
        <v>773</v>
      </c>
      <c r="AL30" s="851"/>
      <c r="AM30" s="851"/>
      <c r="AN30" s="851"/>
      <c r="AO30" s="851"/>
      <c r="AP30" s="851" t="s">
        <v>476</v>
      </c>
      <c r="AQ30" s="851"/>
      <c r="AR30" s="851"/>
      <c r="AS30" s="851"/>
      <c r="AT30" s="851"/>
      <c r="AU30" s="851" t="s">
        <v>540</v>
      </c>
      <c r="AV30" s="851"/>
      <c r="AW30" s="851"/>
      <c r="AX30" s="851"/>
      <c r="AY30" s="851"/>
      <c r="AZ30" s="852" t="s">
        <v>476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381</v>
      </c>
      <c r="C31" s="776"/>
      <c r="D31" s="776"/>
      <c r="E31" s="776"/>
      <c r="F31" s="776"/>
      <c r="G31" s="776"/>
      <c r="H31" s="776"/>
      <c r="I31" s="776"/>
      <c r="J31" s="776"/>
      <c r="K31" s="776"/>
      <c r="L31" s="776"/>
      <c r="M31" s="776"/>
      <c r="N31" s="776"/>
      <c r="O31" s="776"/>
      <c r="P31" s="777"/>
      <c r="Q31" s="778">
        <v>14</v>
      </c>
      <c r="R31" s="779"/>
      <c r="S31" s="779"/>
      <c r="T31" s="779"/>
      <c r="U31" s="779"/>
      <c r="V31" s="779">
        <v>13</v>
      </c>
      <c r="W31" s="779"/>
      <c r="X31" s="779"/>
      <c r="Y31" s="779"/>
      <c r="Z31" s="779"/>
      <c r="AA31" s="779">
        <v>0</v>
      </c>
      <c r="AB31" s="779"/>
      <c r="AC31" s="779"/>
      <c r="AD31" s="779"/>
      <c r="AE31" s="780"/>
      <c r="AF31" s="781">
        <v>0</v>
      </c>
      <c r="AG31" s="782"/>
      <c r="AH31" s="782"/>
      <c r="AI31" s="782"/>
      <c r="AJ31" s="783"/>
      <c r="AK31" s="850" t="s">
        <v>551</v>
      </c>
      <c r="AL31" s="851"/>
      <c r="AM31" s="851"/>
      <c r="AN31" s="851"/>
      <c r="AO31" s="851"/>
      <c r="AP31" s="851" t="s">
        <v>476</v>
      </c>
      <c r="AQ31" s="851"/>
      <c r="AR31" s="851"/>
      <c r="AS31" s="851"/>
      <c r="AT31" s="851"/>
      <c r="AU31" s="851" t="s">
        <v>540</v>
      </c>
      <c r="AV31" s="851"/>
      <c r="AW31" s="851"/>
      <c r="AX31" s="851"/>
      <c r="AY31" s="851"/>
      <c r="AZ31" s="852" t="s">
        <v>476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382</v>
      </c>
      <c r="C32" s="776"/>
      <c r="D32" s="776"/>
      <c r="E32" s="776"/>
      <c r="F32" s="776"/>
      <c r="G32" s="776"/>
      <c r="H32" s="776"/>
      <c r="I32" s="776"/>
      <c r="J32" s="776"/>
      <c r="K32" s="776"/>
      <c r="L32" s="776"/>
      <c r="M32" s="776"/>
      <c r="N32" s="776"/>
      <c r="O32" s="776"/>
      <c r="P32" s="777"/>
      <c r="Q32" s="778">
        <v>1350</v>
      </c>
      <c r="R32" s="779"/>
      <c r="S32" s="779"/>
      <c r="T32" s="779"/>
      <c r="U32" s="779"/>
      <c r="V32" s="779">
        <v>1456</v>
      </c>
      <c r="W32" s="779"/>
      <c r="X32" s="779"/>
      <c r="Y32" s="779"/>
      <c r="Z32" s="779"/>
      <c r="AA32" s="779">
        <v>-106</v>
      </c>
      <c r="AB32" s="779"/>
      <c r="AC32" s="779"/>
      <c r="AD32" s="779"/>
      <c r="AE32" s="780"/>
      <c r="AF32" s="781">
        <v>1020</v>
      </c>
      <c r="AG32" s="782"/>
      <c r="AH32" s="782"/>
      <c r="AI32" s="782"/>
      <c r="AJ32" s="783"/>
      <c r="AK32" s="850">
        <v>57</v>
      </c>
      <c r="AL32" s="851"/>
      <c r="AM32" s="851"/>
      <c r="AN32" s="851"/>
      <c r="AO32" s="851"/>
      <c r="AP32" s="851">
        <v>4222</v>
      </c>
      <c r="AQ32" s="851"/>
      <c r="AR32" s="851"/>
      <c r="AS32" s="851"/>
      <c r="AT32" s="851"/>
      <c r="AU32" s="851" t="s">
        <v>540</v>
      </c>
      <c r="AV32" s="851"/>
      <c r="AW32" s="851"/>
      <c r="AX32" s="851"/>
      <c r="AY32" s="851"/>
      <c r="AZ32" s="852" t="s">
        <v>537</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384</v>
      </c>
      <c r="C33" s="776"/>
      <c r="D33" s="776"/>
      <c r="E33" s="776"/>
      <c r="F33" s="776"/>
      <c r="G33" s="776"/>
      <c r="H33" s="776"/>
      <c r="I33" s="776"/>
      <c r="J33" s="776"/>
      <c r="K33" s="776"/>
      <c r="L33" s="776"/>
      <c r="M33" s="776"/>
      <c r="N33" s="776"/>
      <c r="O33" s="776"/>
      <c r="P33" s="777"/>
      <c r="Q33" s="778">
        <v>1655</v>
      </c>
      <c r="R33" s="779"/>
      <c r="S33" s="779"/>
      <c r="T33" s="779"/>
      <c r="U33" s="779"/>
      <c r="V33" s="779">
        <v>1637</v>
      </c>
      <c r="W33" s="779"/>
      <c r="X33" s="779"/>
      <c r="Y33" s="779"/>
      <c r="Z33" s="779"/>
      <c r="AA33" s="779">
        <v>18</v>
      </c>
      <c r="AB33" s="779"/>
      <c r="AC33" s="779"/>
      <c r="AD33" s="779"/>
      <c r="AE33" s="780"/>
      <c r="AF33" s="781">
        <v>809</v>
      </c>
      <c r="AG33" s="782"/>
      <c r="AH33" s="782"/>
      <c r="AI33" s="782"/>
      <c r="AJ33" s="783"/>
      <c r="AK33" s="850">
        <v>401</v>
      </c>
      <c r="AL33" s="851"/>
      <c r="AM33" s="851"/>
      <c r="AN33" s="851"/>
      <c r="AO33" s="851"/>
      <c r="AP33" s="851">
        <v>5409</v>
      </c>
      <c r="AQ33" s="851"/>
      <c r="AR33" s="851"/>
      <c r="AS33" s="851"/>
      <c r="AT33" s="851"/>
      <c r="AU33" s="851">
        <v>1634</v>
      </c>
      <c r="AV33" s="851"/>
      <c r="AW33" s="851"/>
      <c r="AX33" s="851"/>
      <c r="AY33" s="851"/>
      <c r="AZ33" s="852" t="s">
        <v>537</v>
      </c>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2000</v>
      </c>
      <c r="AG63" s="862"/>
      <c r="AH63" s="862"/>
      <c r="AI63" s="862"/>
      <c r="AJ63" s="863"/>
      <c r="AK63" s="864"/>
      <c r="AL63" s="859"/>
      <c r="AM63" s="859"/>
      <c r="AN63" s="859"/>
      <c r="AO63" s="859"/>
      <c r="AP63" s="862">
        <v>9631</v>
      </c>
      <c r="AQ63" s="862"/>
      <c r="AR63" s="862"/>
      <c r="AS63" s="862"/>
      <c r="AT63" s="862"/>
      <c r="AU63" s="862">
        <v>1634</v>
      </c>
      <c r="AV63" s="862"/>
      <c r="AW63" s="862"/>
      <c r="AX63" s="862"/>
      <c r="AY63" s="862"/>
      <c r="AZ63" s="866"/>
      <c r="BA63" s="866"/>
      <c r="BB63" s="866"/>
      <c r="BC63" s="866"/>
      <c r="BD63" s="866"/>
      <c r="BE63" s="867"/>
      <c r="BF63" s="867"/>
      <c r="BG63" s="867"/>
      <c r="BH63" s="867"/>
      <c r="BI63" s="868"/>
      <c r="BJ63" s="869" t="s">
        <v>109</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388</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389</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v>9214</v>
      </c>
      <c r="R68" s="886"/>
      <c r="S68" s="886"/>
      <c r="T68" s="886"/>
      <c r="U68" s="886"/>
      <c r="V68" s="886">
        <v>9133</v>
      </c>
      <c r="W68" s="886"/>
      <c r="X68" s="886"/>
      <c r="Y68" s="886"/>
      <c r="Z68" s="886"/>
      <c r="AA68" s="886">
        <v>80</v>
      </c>
      <c r="AB68" s="886"/>
      <c r="AC68" s="886"/>
      <c r="AD68" s="886"/>
      <c r="AE68" s="886"/>
      <c r="AF68" s="886">
        <v>80</v>
      </c>
      <c r="AG68" s="886"/>
      <c r="AH68" s="886"/>
      <c r="AI68" s="886"/>
      <c r="AJ68" s="886"/>
      <c r="AK68" s="886">
        <v>37</v>
      </c>
      <c r="AL68" s="886"/>
      <c r="AM68" s="886"/>
      <c r="AN68" s="886"/>
      <c r="AO68" s="886"/>
      <c r="AP68" s="886">
        <v>5851</v>
      </c>
      <c r="AQ68" s="886"/>
      <c r="AR68" s="886"/>
      <c r="AS68" s="886"/>
      <c r="AT68" s="886"/>
      <c r="AU68" s="886">
        <v>1169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t="s">
        <v>542</v>
      </c>
      <c r="D69" s="894" t="s">
        <v>542</v>
      </c>
      <c r="E69" s="894" t="s">
        <v>542</v>
      </c>
      <c r="F69" s="894" t="s">
        <v>542</v>
      </c>
      <c r="G69" s="894" t="s">
        <v>542</v>
      </c>
      <c r="H69" s="894" t="s">
        <v>542</v>
      </c>
      <c r="I69" s="894" t="s">
        <v>542</v>
      </c>
      <c r="J69" s="894" t="s">
        <v>542</v>
      </c>
      <c r="K69" s="894" t="s">
        <v>542</v>
      </c>
      <c r="L69" s="894" t="s">
        <v>542</v>
      </c>
      <c r="M69" s="894" t="s">
        <v>542</v>
      </c>
      <c r="N69" s="894" t="s">
        <v>542</v>
      </c>
      <c r="O69" s="894" t="s">
        <v>542</v>
      </c>
      <c r="P69" s="895" t="s">
        <v>542</v>
      </c>
      <c r="Q69" s="896">
        <v>11</v>
      </c>
      <c r="R69" s="851"/>
      <c r="S69" s="851"/>
      <c r="T69" s="851"/>
      <c r="U69" s="851"/>
      <c r="V69" s="851">
        <v>9</v>
      </c>
      <c r="W69" s="851"/>
      <c r="X69" s="851"/>
      <c r="Y69" s="851"/>
      <c r="Z69" s="851"/>
      <c r="AA69" s="851">
        <v>2</v>
      </c>
      <c r="AB69" s="851"/>
      <c r="AC69" s="851"/>
      <c r="AD69" s="851"/>
      <c r="AE69" s="851"/>
      <c r="AF69" s="851">
        <v>2</v>
      </c>
      <c r="AG69" s="851"/>
      <c r="AH69" s="851"/>
      <c r="AI69" s="851"/>
      <c r="AJ69" s="851"/>
      <c r="AK69" s="851" t="s">
        <v>540</v>
      </c>
      <c r="AL69" s="851"/>
      <c r="AM69" s="851"/>
      <c r="AN69" s="851"/>
      <c r="AO69" s="851"/>
      <c r="AP69" s="851" t="s">
        <v>540</v>
      </c>
      <c r="AQ69" s="851"/>
      <c r="AR69" s="851"/>
      <c r="AS69" s="851"/>
      <c r="AT69" s="851"/>
      <c r="AU69" s="851" t="s">
        <v>476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543</v>
      </c>
      <c r="C70" s="894" t="s">
        <v>543</v>
      </c>
      <c r="D70" s="894" t="s">
        <v>543</v>
      </c>
      <c r="E70" s="894" t="s">
        <v>543</v>
      </c>
      <c r="F70" s="894" t="s">
        <v>543</v>
      </c>
      <c r="G70" s="894" t="s">
        <v>543</v>
      </c>
      <c r="H70" s="894" t="s">
        <v>543</v>
      </c>
      <c r="I70" s="894" t="s">
        <v>543</v>
      </c>
      <c r="J70" s="894" t="s">
        <v>543</v>
      </c>
      <c r="K70" s="894" t="s">
        <v>543</v>
      </c>
      <c r="L70" s="894" t="s">
        <v>543</v>
      </c>
      <c r="M70" s="894" t="s">
        <v>543</v>
      </c>
      <c r="N70" s="894" t="s">
        <v>543</v>
      </c>
      <c r="O70" s="894" t="s">
        <v>543</v>
      </c>
      <c r="P70" s="895" t="s">
        <v>543</v>
      </c>
      <c r="Q70" s="896">
        <v>13</v>
      </c>
      <c r="R70" s="851"/>
      <c r="S70" s="851"/>
      <c r="T70" s="851"/>
      <c r="U70" s="851"/>
      <c r="V70" s="851">
        <v>10</v>
      </c>
      <c r="W70" s="851"/>
      <c r="X70" s="851"/>
      <c r="Y70" s="851"/>
      <c r="Z70" s="851"/>
      <c r="AA70" s="851">
        <v>3</v>
      </c>
      <c r="AB70" s="851"/>
      <c r="AC70" s="851"/>
      <c r="AD70" s="851"/>
      <c r="AE70" s="851"/>
      <c r="AF70" s="851">
        <v>3</v>
      </c>
      <c r="AG70" s="851"/>
      <c r="AH70" s="851"/>
      <c r="AI70" s="851"/>
      <c r="AJ70" s="851"/>
      <c r="AK70" s="851" t="s">
        <v>540</v>
      </c>
      <c r="AL70" s="851"/>
      <c r="AM70" s="851"/>
      <c r="AN70" s="851"/>
      <c r="AO70" s="851"/>
      <c r="AP70" s="851" t="s">
        <v>540</v>
      </c>
      <c r="AQ70" s="851"/>
      <c r="AR70" s="851"/>
      <c r="AS70" s="851"/>
      <c r="AT70" s="851"/>
      <c r="AU70" s="851" t="s">
        <v>476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544</v>
      </c>
      <c r="C71" s="894" t="s">
        <v>544</v>
      </c>
      <c r="D71" s="894" t="s">
        <v>544</v>
      </c>
      <c r="E71" s="894" t="s">
        <v>544</v>
      </c>
      <c r="F71" s="894" t="s">
        <v>544</v>
      </c>
      <c r="G71" s="894" t="s">
        <v>544</v>
      </c>
      <c r="H71" s="894" t="s">
        <v>544</v>
      </c>
      <c r="I71" s="894" t="s">
        <v>544</v>
      </c>
      <c r="J71" s="894" t="s">
        <v>544</v>
      </c>
      <c r="K71" s="894" t="s">
        <v>544</v>
      </c>
      <c r="L71" s="894" t="s">
        <v>544</v>
      </c>
      <c r="M71" s="894" t="s">
        <v>544</v>
      </c>
      <c r="N71" s="894" t="s">
        <v>544</v>
      </c>
      <c r="O71" s="894" t="s">
        <v>544</v>
      </c>
      <c r="P71" s="895" t="s">
        <v>544</v>
      </c>
      <c r="Q71" s="896">
        <v>159</v>
      </c>
      <c r="R71" s="851"/>
      <c r="S71" s="851"/>
      <c r="T71" s="851"/>
      <c r="U71" s="851"/>
      <c r="V71" s="851">
        <v>146</v>
      </c>
      <c r="W71" s="851"/>
      <c r="X71" s="851"/>
      <c r="Y71" s="851"/>
      <c r="Z71" s="851"/>
      <c r="AA71" s="851">
        <v>12</v>
      </c>
      <c r="AB71" s="851"/>
      <c r="AC71" s="851"/>
      <c r="AD71" s="851"/>
      <c r="AE71" s="851"/>
      <c r="AF71" s="851">
        <v>12</v>
      </c>
      <c r="AG71" s="851"/>
      <c r="AH71" s="851"/>
      <c r="AI71" s="851"/>
      <c r="AJ71" s="851"/>
      <c r="AK71" s="851">
        <v>49</v>
      </c>
      <c r="AL71" s="851"/>
      <c r="AM71" s="851"/>
      <c r="AN71" s="851"/>
      <c r="AO71" s="851"/>
      <c r="AP71" s="851" t="s">
        <v>540</v>
      </c>
      <c r="AQ71" s="851"/>
      <c r="AR71" s="851"/>
      <c r="AS71" s="851"/>
      <c r="AT71" s="851"/>
      <c r="AU71" s="851" t="s">
        <v>476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545</v>
      </c>
      <c r="C72" s="894" t="s">
        <v>545</v>
      </c>
      <c r="D72" s="894" t="s">
        <v>545</v>
      </c>
      <c r="E72" s="894" t="s">
        <v>545</v>
      </c>
      <c r="F72" s="894" t="s">
        <v>545</v>
      </c>
      <c r="G72" s="894" t="s">
        <v>545</v>
      </c>
      <c r="H72" s="894" t="s">
        <v>545</v>
      </c>
      <c r="I72" s="894" t="s">
        <v>545</v>
      </c>
      <c r="J72" s="894" t="s">
        <v>545</v>
      </c>
      <c r="K72" s="894" t="s">
        <v>545</v>
      </c>
      <c r="L72" s="894" t="s">
        <v>545</v>
      </c>
      <c r="M72" s="894" t="s">
        <v>545</v>
      </c>
      <c r="N72" s="894" t="s">
        <v>545</v>
      </c>
      <c r="O72" s="894" t="s">
        <v>545</v>
      </c>
      <c r="P72" s="895" t="s">
        <v>545</v>
      </c>
      <c r="Q72" s="896">
        <v>23</v>
      </c>
      <c r="R72" s="851"/>
      <c r="S72" s="851"/>
      <c r="T72" s="851"/>
      <c r="U72" s="851"/>
      <c r="V72" s="851">
        <v>52</v>
      </c>
      <c r="W72" s="851"/>
      <c r="X72" s="851"/>
      <c r="Y72" s="851"/>
      <c r="Z72" s="851"/>
      <c r="AA72" s="851">
        <v>-30</v>
      </c>
      <c r="AB72" s="851"/>
      <c r="AC72" s="851"/>
      <c r="AD72" s="851"/>
      <c r="AE72" s="851"/>
      <c r="AF72" s="851">
        <v>4</v>
      </c>
      <c r="AG72" s="851"/>
      <c r="AH72" s="851"/>
      <c r="AI72" s="851"/>
      <c r="AJ72" s="851"/>
      <c r="AK72" s="851" t="s">
        <v>540</v>
      </c>
      <c r="AL72" s="851"/>
      <c r="AM72" s="851"/>
      <c r="AN72" s="851"/>
      <c r="AO72" s="851"/>
      <c r="AP72" s="851" t="s">
        <v>540</v>
      </c>
      <c r="AQ72" s="851"/>
      <c r="AR72" s="851"/>
      <c r="AS72" s="851"/>
      <c r="AT72" s="851"/>
      <c r="AU72" s="851" t="s">
        <v>476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t="s">
        <v>546</v>
      </c>
      <c r="D73" s="894" t="s">
        <v>546</v>
      </c>
      <c r="E73" s="894" t="s">
        <v>546</v>
      </c>
      <c r="F73" s="894" t="s">
        <v>546</v>
      </c>
      <c r="G73" s="894" t="s">
        <v>546</v>
      </c>
      <c r="H73" s="894" t="s">
        <v>546</v>
      </c>
      <c r="I73" s="894" t="s">
        <v>546</v>
      </c>
      <c r="J73" s="894" t="s">
        <v>546</v>
      </c>
      <c r="K73" s="894" t="s">
        <v>546</v>
      </c>
      <c r="L73" s="894" t="s">
        <v>546</v>
      </c>
      <c r="M73" s="894" t="s">
        <v>546</v>
      </c>
      <c r="N73" s="894" t="s">
        <v>546</v>
      </c>
      <c r="O73" s="894" t="s">
        <v>546</v>
      </c>
      <c r="P73" s="895" t="s">
        <v>546</v>
      </c>
      <c r="Q73" s="896">
        <v>1050</v>
      </c>
      <c r="R73" s="851"/>
      <c r="S73" s="851"/>
      <c r="T73" s="851"/>
      <c r="U73" s="851"/>
      <c r="V73" s="851">
        <v>98</v>
      </c>
      <c r="W73" s="851"/>
      <c r="X73" s="851"/>
      <c r="Y73" s="851"/>
      <c r="Z73" s="851"/>
      <c r="AA73" s="851">
        <v>953</v>
      </c>
      <c r="AB73" s="851"/>
      <c r="AC73" s="851"/>
      <c r="AD73" s="851"/>
      <c r="AE73" s="851"/>
      <c r="AF73" s="851">
        <v>919</v>
      </c>
      <c r="AG73" s="851"/>
      <c r="AH73" s="851"/>
      <c r="AI73" s="851"/>
      <c r="AJ73" s="851"/>
      <c r="AK73" s="851">
        <v>16</v>
      </c>
      <c r="AL73" s="851"/>
      <c r="AM73" s="851"/>
      <c r="AN73" s="851"/>
      <c r="AO73" s="851"/>
      <c r="AP73" s="851">
        <v>125</v>
      </c>
      <c r="AQ73" s="851"/>
      <c r="AR73" s="851"/>
      <c r="AS73" s="851"/>
      <c r="AT73" s="851"/>
      <c r="AU73" s="851">
        <v>17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t="s">
        <v>547</v>
      </c>
      <c r="D74" s="894" t="s">
        <v>547</v>
      </c>
      <c r="E74" s="894" t="s">
        <v>547</v>
      </c>
      <c r="F74" s="894" t="s">
        <v>547</v>
      </c>
      <c r="G74" s="894" t="s">
        <v>547</v>
      </c>
      <c r="H74" s="894" t="s">
        <v>547</v>
      </c>
      <c r="I74" s="894" t="s">
        <v>547</v>
      </c>
      <c r="J74" s="894" t="s">
        <v>547</v>
      </c>
      <c r="K74" s="894" t="s">
        <v>547</v>
      </c>
      <c r="L74" s="894" t="s">
        <v>547</v>
      </c>
      <c r="M74" s="894" t="s">
        <v>547</v>
      </c>
      <c r="N74" s="894" t="s">
        <v>547</v>
      </c>
      <c r="O74" s="894" t="s">
        <v>547</v>
      </c>
      <c r="P74" s="895" t="s">
        <v>547</v>
      </c>
      <c r="Q74" s="896">
        <v>928</v>
      </c>
      <c r="R74" s="851"/>
      <c r="S74" s="851"/>
      <c r="T74" s="851"/>
      <c r="U74" s="851"/>
      <c r="V74" s="851">
        <v>865</v>
      </c>
      <c r="W74" s="851"/>
      <c r="X74" s="851"/>
      <c r="Y74" s="851"/>
      <c r="Z74" s="851"/>
      <c r="AA74" s="851">
        <v>63</v>
      </c>
      <c r="AB74" s="851"/>
      <c r="AC74" s="851"/>
      <c r="AD74" s="851"/>
      <c r="AE74" s="851"/>
      <c r="AF74" s="851">
        <v>63</v>
      </c>
      <c r="AG74" s="851"/>
      <c r="AH74" s="851"/>
      <c r="AI74" s="851"/>
      <c r="AJ74" s="851"/>
      <c r="AK74" s="851" t="s">
        <v>540</v>
      </c>
      <c r="AL74" s="851"/>
      <c r="AM74" s="851"/>
      <c r="AN74" s="851"/>
      <c r="AO74" s="851"/>
      <c r="AP74" s="851" t="s">
        <v>540</v>
      </c>
      <c r="AQ74" s="851"/>
      <c r="AR74" s="851"/>
      <c r="AS74" s="851"/>
      <c r="AT74" s="851"/>
      <c r="AU74" s="851" t="s">
        <v>476</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t="s">
        <v>549</v>
      </c>
      <c r="D75" s="894" t="s">
        <v>549</v>
      </c>
      <c r="E75" s="894" t="s">
        <v>549</v>
      </c>
      <c r="F75" s="894" t="s">
        <v>549</v>
      </c>
      <c r="G75" s="894" t="s">
        <v>549</v>
      </c>
      <c r="H75" s="894" t="s">
        <v>549</v>
      </c>
      <c r="I75" s="894" t="s">
        <v>549</v>
      </c>
      <c r="J75" s="894" t="s">
        <v>549</v>
      </c>
      <c r="K75" s="894" t="s">
        <v>549</v>
      </c>
      <c r="L75" s="894" t="s">
        <v>549</v>
      </c>
      <c r="M75" s="894" t="s">
        <v>549</v>
      </c>
      <c r="N75" s="894" t="s">
        <v>549</v>
      </c>
      <c r="O75" s="894" t="s">
        <v>549</v>
      </c>
      <c r="P75" s="895" t="s">
        <v>549</v>
      </c>
      <c r="Q75" s="899">
        <v>338866</v>
      </c>
      <c r="R75" s="900"/>
      <c r="S75" s="900"/>
      <c r="T75" s="900"/>
      <c r="U75" s="850"/>
      <c r="V75" s="901">
        <v>326466</v>
      </c>
      <c r="W75" s="900"/>
      <c r="X75" s="900"/>
      <c r="Y75" s="900"/>
      <c r="Z75" s="850"/>
      <c r="AA75" s="901">
        <v>12400</v>
      </c>
      <c r="AB75" s="900"/>
      <c r="AC75" s="900"/>
      <c r="AD75" s="900"/>
      <c r="AE75" s="850"/>
      <c r="AF75" s="901">
        <v>12400</v>
      </c>
      <c r="AG75" s="900"/>
      <c r="AH75" s="900"/>
      <c r="AI75" s="900"/>
      <c r="AJ75" s="850"/>
      <c r="AK75" s="901">
        <v>0</v>
      </c>
      <c r="AL75" s="900"/>
      <c r="AM75" s="900"/>
      <c r="AN75" s="900"/>
      <c r="AO75" s="850"/>
      <c r="AP75" s="901" t="s">
        <v>540</v>
      </c>
      <c r="AQ75" s="900"/>
      <c r="AR75" s="900"/>
      <c r="AS75" s="900"/>
      <c r="AT75" s="850"/>
      <c r="AU75" s="901" t="s">
        <v>476</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550</v>
      </c>
      <c r="C76" s="894"/>
      <c r="D76" s="894"/>
      <c r="E76" s="894"/>
      <c r="F76" s="894"/>
      <c r="G76" s="894"/>
      <c r="H76" s="894"/>
      <c r="I76" s="894"/>
      <c r="J76" s="894"/>
      <c r="K76" s="894"/>
      <c r="L76" s="894"/>
      <c r="M76" s="894"/>
      <c r="N76" s="894"/>
      <c r="O76" s="894"/>
      <c r="P76" s="895"/>
      <c r="Q76" s="899">
        <v>2405</v>
      </c>
      <c r="R76" s="900"/>
      <c r="S76" s="900"/>
      <c r="T76" s="900"/>
      <c r="U76" s="850"/>
      <c r="V76" s="901">
        <v>2405</v>
      </c>
      <c r="W76" s="900"/>
      <c r="X76" s="900"/>
      <c r="Y76" s="900"/>
      <c r="Z76" s="850"/>
      <c r="AA76" s="901">
        <v>1</v>
      </c>
      <c r="AB76" s="900"/>
      <c r="AC76" s="900"/>
      <c r="AD76" s="900"/>
      <c r="AE76" s="850"/>
      <c r="AF76" s="901">
        <v>1</v>
      </c>
      <c r="AG76" s="900"/>
      <c r="AH76" s="900"/>
      <c r="AI76" s="900"/>
      <c r="AJ76" s="850"/>
      <c r="AK76" s="901" t="s">
        <v>540</v>
      </c>
      <c r="AL76" s="900"/>
      <c r="AM76" s="900"/>
      <c r="AN76" s="900"/>
      <c r="AO76" s="850"/>
      <c r="AP76" s="901" t="s">
        <v>540</v>
      </c>
      <c r="AQ76" s="900"/>
      <c r="AR76" s="900"/>
      <c r="AS76" s="900"/>
      <c r="AT76" s="850"/>
      <c r="AU76" s="901" t="s">
        <v>476</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366</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13485</v>
      </c>
      <c r="AG88" s="862"/>
      <c r="AH88" s="862"/>
      <c r="AI88" s="862"/>
      <c r="AJ88" s="862"/>
      <c r="AK88" s="859"/>
      <c r="AL88" s="859"/>
      <c r="AM88" s="859"/>
      <c r="AN88" s="859"/>
      <c r="AO88" s="859"/>
      <c r="AP88" s="862">
        <v>5976</v>
      </c>
      <c r="AQ88" s="862"/>
      <c r="AR88" s="862"/>
      <c r="AS88" s="862"/>
      <c r="AT88" s="862"/>
      <c r="AU88" s="862">
        <v>1186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20</v>
      </c>
      <c r="CS102" s="870"/>
      <c r="CT102" s="870"/>
      <c r="CU102" s="870"/>
      <c r="CV102" s="913"/>
      <c r="CW102" s="912">
        <v>226</v>
      </c>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285</v>
      </c>
      <c r="AG109" s="915"/>
      <c r="AH109" s="915"/>
      <c r="AI109" s="915"/>
      <c r="AJ109" s="916"/>
      <c r="AK109" s="914" t="s">
        <v>284</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285</v>
      </c>
      <c r="BW109" s="915"/>
      <c r="BX109" s="915"/>
      <c r="BY109" s="915"/>
      <c r="BZ109" s="916"/>
      <c r="CA109" s="914" t="s">
        <v>284</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285</v>
      </c>
      <c r="DM109" s="915"/>
      <c r="DN109" s="915"/>
      <c r="DO109" s="915"/>
      <c r="DP109" s="916"/>
      <c r="DQ109" s="914" t="s">
        <v>284</v>
      </c>
      <c r="DR109" s="915"/>
      <c r="DS109" s="915"/>
      <c r="DT109" s="915"/>
      <c r="DU109" s="916"/>
      <c r="DV109" s="914" t="s">
        <v>400</v>
      </c>
      <c r="DW109" s="915"/>
      <c r="DX109" s="915"/>
      <c r="DY109" s="915"/>
      <c r="DZ109" s="917"/>
    </row>
    <row r="110" spans="1:131" s="199" customFormat="1" ht="26.25" customHeight="1" x14ac:dyDescent="0.15">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1857279</v>
      </c>
      <c r="AB110" s="922"/>
      <c r="AC110" s="922"/>
      <c r="AD110" s="922"/>
      <c r="AE110" s="923"/>
      <c r="AF110" s="924">
        <v>1898209</v>
      </c>
      <c r="AG110" s="922"/>
      <c r="AH110" s="922"/>
      <c r="AI110" s="922"/>
      <c r="AJ110" s="923"/>
      <c r="AK110" s="924">
        <v>1973229</v>
      </c>
      <c r="AL110" s="922"/>
      <c r="AM110" s="922"/>
      <c r="AN110" s="922"/>
      <c r="AO110" s="923"/>
      <c r="AP110" s="925">
        <v>15.3</v>
      </c>
      <c r="AQ110" s="926"/>
      <c r="AR110" s="926"/>
      <c r="AS110" s="926"/>
      <c r="AT110" s="927"/>
      <c r="AU110" s="928" t="s">
        <v>59</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25644597</v>
      </c>
      <c r="BR110" s="957"/>
      <c r="BS110" s="957"/>
      <c r="BT110" s="957"/>
      <c r="BU110" s="957"/>
      <c r="BV110" s="957">
        <v>26826899</v>
      </c>
      <c r="BW110" s="957"/>
      <c r="BX110" s="957"/>
      <c r="BY110" s="957"/>
      <c r="BZ110" s="957"/>
      <c r="CA110" s="957">
        <v>27633604</v>
      </c>
      <c r="CB110" s="957"/>
      <c r="CC110" s="957"/>
      <c r="CD110" s="957"/>
      <c r="CE110" s="957"/>
      <c r="CF110" s="971">
        <v>214.7</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9" customFormat="1" ht="26.25" customHeight="1" x14ac:dyDescent="0.15">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109</v>
      </c>
      <c r="AB111" s="964"/>
      <c r="AC111" s="964"/>
      <c r="AD111" s="964"/>
      <c r="AE111" s="965"/>
      <c r="AF111" s="966" t="s">
        <v>109</v>
      </c>
      <c r="AG111" s="964"/>
      <c r="AH111" s="964"/>
      <c r="AI111" s="964"/>
      <c r="AJ111" s="965"/>
      <c r="AK111" s="966" t="s">
        <v>109</v>
      </c>
      <c r="AL111" s="964"/>
      <c r="AM111" s="964"/>
      <c r="AN111" s="964"/>
      <c r="AO111" s="965"/>
      <c r="AP111" s="967" t="s">
        <v>109</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v>5750</v>
      </c>
      <c r="BR111" s="950"/>
      <c r="BS111" s="950"/>
      <c r="BT111" s="950"/>
      <c r="BU111" s="950"/>
      <c r="BV111" s="950" t="s">
        <v>109</v>
      </c>
      <c r="BW111" s="950"/>
      <c r="BX111" s="950"/>
      <c r="BY111" s="950"/>
      <c r="BZ111" s="950"/>
      <c r="CA111" s="950" t="s">
        <v>109</v>
      </c>
      <c r="CB111" s="950"/>
      <c r="CC111" s="950"/>
      <c r="CD111" s="950"/>
      <c r="CE111" s="950"/>
      <c r="CF111" s="944" t="s">
        <v>109</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109</v>
      </c>
      <c r="DH111" s="950"/>
      <c r="DI111" s="950"/>
      <c r="DJ111" s="950"/>
      <c r="DK111" s="950"/>
      <c r="DL111" s="950" t="s">
        <v>109</v>
      </c>
      <c r="DM111" s="950"/>
      <c r="DN111" s="950"/>
      <c r="DO111" s="950"/>
      <c r="DP111" s="950"/>
      <c r="DQ111" s="950" t="s">
        <v>109</v>
      </c>
      <c r="DR111" s="950"/>
      <c r="DS111" s="950"/>
      <c r="DT111" s="950"/>
      <c r="DU111" s="950"/>
      <c r="DV111" s="951" t="s">
        <v>109</v>
      </c>
      <c r="DW111" s="951"/>
      <c r="DX111" s="951"/>
      <c r="DY111" s="951"/>
      <c r="DZ111" s="952"/>
    </row>
    <row r="112" spans="1:131" s="199" customFormat="1" ht="26.25" customHeight="1" x14ac:dyDescent="0.15">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1519766</v>
      </c>
      <c r="BR112" s="950"/>
      <c r="BS112" s="950"/>
      <c r="BT112" s="950"/>
      <c r="BU112" s="950"/>
      <c r="BV112" s="950">
        <v>1536722</v>
      </c>
      <c r="BW112" s="950"/>
      <c r="BX112" s="950"/>
      <c r="BY112" s="950"/>
      <c r="BZ112" s="950"/>
      <c r="CA112" s="950">
        <v>1633579</v>
      </c>
      <c r="CB112" s="950"/>
      <c r="CC112" s="950"/>
      <c r="CD112" s="950"/>
      <c r="CE112" s="950"/>
      <c r="CF112" s="944">
        <v>12.7</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9" customFormat="1" ht="26.25" customHeight="1" x14ac:dyDescent="0.15">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177070</v>
      </c>
      <c r="AB113" s="964"/>
      <c r="AC113" s="964"/>
      <c r="AD113" s="964"/>
      <c r="AE113" s="965"/>
      <c r="AF113" s="966">
        <v>271996</v>
      </c>
      <c r="AG113" s="964"/>
      <c r="AH113" s="964"/>
      <c r="AI113" s="964"/>
      <c r="AJ113" s="965"/>
      <c r="AK113" s="966">
        <v>274796</v>
      </c>
      <c r="AL113" s="964"/>
      <c r="AM113" s="964"/>
      <c r="AN113" s="964"/>
      <c r="AO113" s="965"/>
      <c r="AP113" s="967">
        <v>2.1</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755083</v>
      </c>
      <c r="BR113" s="950"/>
      <c r="BS113" s="950"/>
      <c r="BT113" s="950"/>
      <c r="BU113" s="950"/>
      <c r="BV113" s="950">
        <v>696962</v>
      </c>
      <c r="BW113" s="950"/>
      <c r="BX113" s="950"/>
      <c r="BY113" s="950"/>
      <c r="BZ113" s="950"/>
      <c r="CA113" s="950">
        <v>1186426</v>
      </c>
      <c r="CB113" s="950"/>
      <c r="CC113" s="950"/>
      <c r="CD113" s="950"/>
      <c r="CE113" s="950"/>
      <c r="CF113" s="944">
        <v>9.1999999999999993</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9" customFormat="1" ht="26.25" customHeight="1" x14ac:dyDescent="0.15">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106437</v>
      </c>
      <c r="AB114" s="989"/>
      <c r="AC114" s="989"/>
      <c r="AD114" s="989"/>
      <c r="AE114" s="990"/>
      <c r="AF114" s="991">
        <v>91886</v>
      </c>
      <c r="AG114" s="989"/>
      <c r="AH114" s="989"/>
      <c r="AI114" s="989"/>
      <c r="AJ114" s="990"/>
      <c r="AK114" s="991">
        <v>77738</v>
      </c>
      <c r="AL114" s="989"/>
      <c r="AM114" s="989"/>
      <c r="AN114" s="989"/>
      <c r="AO114" s="990"/>
      <c r="AP114" s="992">
        <v>0.6</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4014135</v>
      </c>
      <c r="BR114" s="950"/>
      <c r="BS114" s="950"/>
      <c r="BT114" s="950"/>
      <c r="BU114" s="950"/>
      <c r="BV114" s="950">
        <v>3976628</v>
      </c>
      <c r="BW114" s="950"/>
      <c r="BX114" s="950"/>
      <c r="BY114" s="950"/>
      <c r="BZ114" s="950"/>
      <c r="CA114" s="950">
        <v>3415334</v>
      </c>
      <c r="CB114" s="950"/>
      <c r="CC114" s="950"/>
      <c r="CD114" s="950"/>
      <c r="CE114" s="950"/>
      <c r="CF114" s="944">
        <v>26.5</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9" customFormat="1" ht="26.25" customHeight="1" x14ac:dyDescent="0.15">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18766</v>
      </c>
      <c r="AB115" s="964"/>
      <c r="AC115" s="964"/>
      <c r="AD115" s="964"/>
      <c r="AE115" s="965"/>
      <c r="AF115" s="966">
        <v>5750</v>
      </c>
      <c r="AG115" s="964"/>
      <c r="AH115" s="964"/>
      <c r="AI115" s="964"/>
      <c r="AJ115" s="965"/>
      <c r="AK115" s="966" t="s">
        <v>109</v>
      </c>
      <c r="AL115" s="964"/>
      <c r="AM115" s="964"/>
      <c r="AN115" s="964"/>
      <c r="AO115" s="965"/>
      <c r="AP115" s="967" t="s">
        <v>109</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t="s">
        <v>109</v>
      </c>
      <c r="BW115" s="950"/>
      <c r="BX115" s="950"/>
      <c r="BY115" s="950"/>
      <c r="BZ115" s="950"/>
      <c r="CA115" s="950" t="s">
        <v>109</v>
      </c>
      <c r="CB115" s="950"/>
      <c r="CC115" s="950"/>
      <c r="CD115" s="950"/>
      <c r="CE115" s="950"/>
      <c r="CF115" s="944" t="s">
        <v>109</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9" customFormat="1" ht="26.25" customHeight="1" x14ac:dyDescent="0.15">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5750</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9" customFormat="1" ht="26.25" customHeight="1" x14ac:dyDescent="0.15">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2159552</v>
      </c>
      <c r="AB117" s="1007"/>
      <c r="AC117" s="1007"/>
      <c r="AD117" s="1007"/>
      <c r="AE117" s="1008"/>
      <c r="AF117" s="1009">
        <v>2267841</v>
      </c>
      <c r="AG117" s="1007"/>
      <c r="AH117" s="1007"/>
      <c r="AI117" s="1007"/>
      <c r="AJ117" s="1008"/>
      <c r="AK117" s="1009">
        <v>2325763</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109</v>
      </c>
      <c r="BR117" s="950"/>
      <c r="BS117" s="950"/>
      <c r="BT117" s="950"/>
      <c r="BU117" s="950"/>
      <c r="BV117" s="950" t="s">
        <v>109</v>
      </c>
      <c r="BW117" s="950"/>
      <c r="BX117" s="950"/>
      <c r="BY117" s="950"/>
      <c r="BZ117" s="950"/>
      <c r="CA117" s="950" t="s">
        <v>109</v>
      </c>
      <c r="CB117" s="950"/>
      <c r="CC117" s="950"/>
      <c r="CD117" s="950"/>
      <c r="CE117" s="950"/>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9" customFormat="1" ht="26.25" customHeight="1" x14ac:dyDescent="0.15">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285</v>
      </c>
      <c r="AG118" s="915"/>
      <c r="AH118" s="915"/>
      <c r="AI118" s="915"/>
      <c r="AJ118" s="916"/>
      <c r="AK118" s="914" t="s">
        <v>284</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109</v>
      </c>
      <c r="BR118" s="1028"/>
      <c r="BS118" s="1028"/>
      <c r="BT118" s="1028"/>
      <c r="BU118" s="1028"/>
      <c r="BV118" s="1028" t="s">
        <v>109</v>
      </c>
      <c r="BW118" s="1028"/>
      <c r="BX118" s="1028"/>
      <c r="BY118" s="1028"/>
      <c r="BZ118" s="1028"/>
      <c r="CA118" s="1028" t="s">
        <v>109</v>
      </c>
      <c r="CB118" s="1028"/>
      <c r="CC118" s="1028"/>
      <c r="CD118" s="1028"/>
      <c r="CE118" s="1028"/>
      <c r="CF118" s="944" t="s">
        <v>109</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9" customFormat="1" ht="26.25" customHeight="1" x14ac:dyDescent="0.15">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109</v>
      </c>
      <c r="AB119" s="922"/>
      <c r="AC119" s="922"/>
      <c r="AD119" s="922"/>
      <c r="AE119" s="923"/>
      <c r="AF119" s="924" t="s">
        <v>109</v>
      </c>
      <c r="AG119" s="922"/>
      <c r="AH119" s="922"/>
      <c r="AI119" s="922"/>
      <c r="AJ119" s="923"/>
      <c r="AK119" s="924" t="s">
        <v>109</v>
      </c>
      <c r="AL119" s="922"/>
      <c r="AM119" s="922"/>
      <c r="AN119" s="922"/>
      <c r="AO119" s="923"/>
      <c r="AP119" s="925" t="s">
        <v>109</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430</v>
      </c>
      <c r="BP119" s="1036"/>
      <c r="BQ119" s="1027">
        <v>31939331</v>
      </c>
      <c r="BR119" s="1028"/>
      <c r="BS119" s="1028"/>
      <c r="BT119" s="1028"/>
      <c r="BU119" s="1028"/>
      <c r="BV119" s="1028">
        <v>33037211</v>
      </c>
      <c r="BW119" s="1028"/>
      <c r="BX119" s="1028"/>
      <c r="BY119" s="1028"/>
      <c r="BZ119" s="1028"/>
      <c r="CA119" s="1028">
        <v>33868943</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109</v>
      </c>
      <c r="DH119" s="1014"/>
      <c r="DI119" s="1014"/>
      <c r="DJ119" s="1014"/>
      <c r="DK119" s="1015"/>
      <c r="DL119" s="1013" t="s">
        <v>109</v>
      </c>
      <c r="DM119" s="1014"/>
      <c r="DN119" s="1014"/>
      <c r="DO119" s="1014"/>
      <c r="DP119" s="1015"/>
      <c r="DQ119" s="1013" t="s">
        <v>109</v>
      </c>
      <c r="DR119" s="1014"/>
      <c r="DS119" s="1014"/>
      <c r="DT119" s="1014"/>
      <c r="DU119" s="1015"/>
      <c r="DV119" s="1016" t="s">
        <v>109</v>
      </c>
      <c r="DW119" s="1017"/>
      <c r="DX119" s="1017"/>
      <c r="DY119" s="1017"/>
      <c r="DZ119" s="1018"/>
    </row>
    <row r="120" spans="1:130" s="199" customFormat="1" ht="26.25" customHeight="1" x14ac:dyDescent="0.15">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2571</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6530472</v>
      </c>
      <c r="BR120" s="957"/>
      <c r="BS120" s="957"/>
      <c r="BT120" s="957"/>
      <c r="BU120" s="957"/>
      <c r="BV120" s="957">
        <v>7092197</v>
      </c>
      <c r="BW120" s="957"/>
      <c r="BX120" s="957"/>
      <c r="BY120" s="957"/>
      <c r="BZ120" s="957"/>
      <c r="CA120" s="957">
        <v>6147211</v>
      </c>
      <c r="CB120" s="957"/>
      <c r="CC120" s="957"/>
      <c r="CD120" s="957"/>
      <c r="CE120" s="957"/>
      <c r="CF120" s="971">
        <v>47.8</v>
      </c>
      <c r="CG120" s="972"/>
      <c r="CH120" s="972"/>
      <c r="CI120" s="972"/>
      <c r="CJ120" s="972"/>
      <c r="CK120" s="1037" t="s">
        <v>434</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1482412</v>
      </c>
      <c r="DH120" s="957"/>
      <c r="DI120" s="957"/>
      <c r="DJ120" s="957"/>
      <c r="DK120" s="957"/>
      <c r="DL120" s="957">
        <v>1536722</v>
      </c>
      <c r="DM120" s="957"/>
      <c r="DN120" s="957"/>
      <c r="DO120" s="957"/>
      <c r="DP120" s="957"/>
      <c r="DQ120" s="957">
        <v>1633579</v>
      </c>
      <c r="DR120" s="957"/>
      <c r="DS120" s="957"/>
      <c r="DT120" s="957"/>
      <c r="DU120" s="957"/>
      <c r="DV120" s="958">
        <v>12.7</v>
      </c>
      <c r="DW120" s="958"/>
      <c r="DX120" s="958"/>
      <c r="DY120" s="958"/>
      <c r="DZ120" s="959"/>
    </row>
    <row r="121" spans="1:130" s="199" customFormat="1" ht="26.25" customHeight="1" x14ac:dyDescent="0.15">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v>4084314</v>
      </c>
      <c r="BR121" s="950"/>
      <c r="BS121" s="950"/>
      <c r="BT121" s="950"/>
      <c r="BU121" s="950"/>
      <c r="BV121" s="950">
        <v>4453225</v>
      </c>
      <c r="BW121" s="950"/>
      <c r="BX121" s="950"/>
      <c r="BY121" s="950"/>
      <c r="BZ121" s="950"/>
      <c r="CA121" s="950">
        <v>4908566</v>
      </c>
      <c r="CB121" s="950"/>
      <c r="CC121" s="950"/>
      <c r="CD121" s="950"/>
      <c r="CE121" s="950"/>
      <c r="CF121" s="944">
        <v>38.1</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v>37354</v>
      </c>
      <c r="DH121" s="950"/>
      <c r="DI121" s="950"/>
      <c r="DJ121" s="950"/>
      <c r="DK121" s="950"/>
      <c r="DL121" s="950" t="s">
        <v>109</v>
      </c>
      <c r="DM121" s="950"/>
      <c r="DN121" s="950"/>
      <c r="DO121" s="950"/>
      <c r="DP121" s="950"/>
      <c r="DQ121" s="950" t="s">
        <v>109</v>
      </c>
      <c r="DR121" s="950"/>
      <c r="DS121" s="950"/>
      <c r="DT121" s="950"/>
      <c r="DU121" s="950"/>
      <c r="DV121" s="951" t="s">
        <v>109</v>
      </c>
      <c r="DW121" s="951"/>
      <c r="DX121" s="951"/>
      <c r="DY121" s="951"/>
      <c r="DZ121" s="952"/>
    </row>
    <row r="122" spans="1:130" s="199" customFormat="1" ht="26.25" customHeight="1" x14ac:dyDescent="0.15">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18430181</v>
      </c>
      <c r="BR122" s="1028"/>
      <c r="BS122" s="1028"/>
      <c r="BT122" s="1028"/>
      <c r="BU122" s="1028"/>
      <c r="BV122" s="1028">
        <v>18670503</v>
      </c>
      <c r="BW122" s="1028"/>
      <c r="BX122" s="1028"/>
      <c r="BY122" s="1028"/>
      <c r="BZ122" s="1028"/>
      <c r="CA122" s="1028">
        <v>19791931</v>
      </c>
      <c r="CB122" s="1028"/>
      <c r="CC122" s="1028"/>
      <c r="CD122" s="1028"/>
      <c r="CE122" s="1028"/>
      <c r="CF122" s="1048">
        <v>153.80000000000001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5750</v>
      </c>
      <c r="AB123" s="989"/>
      <c r="AC123" s="989"/>
      <c r="AD123" s="989"/>
      <c r="AE123" s="990"/>
      <c r="AF123" s="991">
        <v>5750</v>
      </c>
      <c r="AG123" s="989"/>
      <c r="AH123" s="989"/>
      <c r="AI123" s="989"/>
      <c r="AJ123" s="990"/>
      <c r="AK123" s="991" t="s">
        <v>109</v>
      </c>
      <c r="AL123" s="989"/>
      <c r="AM123" s="989"/>
      <c r="AN123" s="989"/>
      <c r="AO123" s="990"/>
      <c r="AP123" s="992" t="s">
        <v>109</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438</v>
      </c>
      <c r="BP123" s="1036"/>
      <c r="BQ123" s="1095">
        <v>29044967</v>
      </c>
      <c r="BR123" s="1096"/>
      <c r="BS123" s="1096"/>
      <c r="BT123" s="1096"/>
      <c r="BU123" s="1096"/>
      <c r="BV123" s="1096">
        <v>30215925</v>
      </c>
      <c r="BW123" s="1096"/>
      <c r="BX123" s="1096"/>
      <c r="BY123" s="1096"/>
      <c r="BZ123" s="1096"/>
      <c r="CA123" s="1096">
        <v>30847708</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22.9</v>
      </c>
      <c r="BR124" s="1058"/>
      <c r="BS124" s="1058"/>
      <c r="BT124" s="1058"/>
      <c r="BU124" s="1058"/>
      <c r="BV124" s="1058">
        <v>21.7</v>
      </c>
      <c r="BW124" s="1058"/>
      <c r="BX124" s="1058"/>
      <c r="BY124" s="1058"/>
      <c r="BZ124" s="1058"/>
      <c r="CA124" s="1058">
        <v>23.4</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109</v>
      </c>
      <c r="DH124" s="1014"/>
      <c r="DI124" s="1014"/>
      <c r="DJ124" s="1014"/>
      <c r="DK124" s="1015"/>
      <c r="DL124" s="1013" t="s">
        <v>109</v>
      </c>
      <c r="DM124" s="1014"/>
      <c r="DN124" s="1014"/>
      <c r="DO124" s="1014"/>
      <c r="DP124" s="1015"/>
      <c r="DQ124" s="1013" t="s">
        <v>109</v>
      </c>
      <c r="DR124" s="1014"/>
      <c r="DS124" s="1014"/>
      <c r="DT124" s="1014"/>
      <c r="DU124" s="1015"/>
      <c r="DV124" s="1016" t="s">
        <v>109</v>
      </c>
      <c r="DW124" s="1017"/>
      <c r="DX124" s="1017"/>
      <c r="DY124" s="1017"/>
      <c r="DZ124" s="1018"/>
    </row>
    <row r="125" spans="1:130" s="199" customFormat="1" ht="26.25" customHeight="1" x14ac:dyDescent="0.15">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441</v>
      </c>
      <c r="CL125" s="1038"/>
      <c r="CM125" s="1038"/>
      <c r="CN125" s="1038"/>
      <c r="CO125" s="1039"/>
      <c r="CP125" s="970" t="s">
        <v>442</v>
      </c>
      <c r="CQ125" s="919"/>
      <c r="CR125" s="919"/>
      <c r="CS125" s="919"/>
      <c r="CT125" s="919"/>
      <c r="CU125" s="919"/>
      <c r="CV125" s="919"/>
      <c r="CW125" s="919"/>
      <c r="CX125" s="919"/>
      <c r="CY125" s="919"/>
      <c r="CZ125" s="919"/>
      <c r="DA125" s="919"/>
      <c r="DB125" s="919"/>
      <c r="DC125" s="919"/>
      <c r="DD125" s="919"/>
      <c r="DE125" s="919"/>
      <c r="DF125" s="920"/>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9" customFormat="1" ht="26.25" customHeight="1" thickBot="1" x14ac:dyDescent="0.2">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443</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9" customFormat="1" ht="26.25" customHeight="1" x14ac:dyDescent="0.15">
      <c r="A127" s="1090"/>
      <c r="B127" s="978"/>
      <c r="C127" s="1032" t="s">
        <v>444</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10445</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5"/>
      <c r="AV127" s="235"/>
      <c r="AW127" s="235"/>
      <c r="AX127" s="1062" t="s">
        <v>445</v>
      </c>
      <c r="AY127" s="1063"/>
      <c r="AZ127" s="1063"/>
      <c r="BA127" s="1063"/>
      <c r="BB127" s="1063"/>
      <c r="BC127" s="1063"/>
      <c r="BD127" s="1063"/>
      <c r="BE127" s="1064"/>
      <c r="BF127" s="1065" t="s">
        <v>446</v>
      </c>
      <c r="BG127" s="1063"/>
      <c r="BH127" s="1063"/>
      <c r="BI127" s="1063"/>
      <c r="BJ127" s="1063"/>
      <c r="BK127" s="1063"/>
      <c r="BL127" s="1064"/>
      <c r="BM127" s="1065" t="s">
        <v>447</v>
      </c>
      <c r="BN127" s="1063"/>
      <c r="BO127" s="1063"/>
      <c r="BP127" s="1063"/>
      <c r="BQ127" s="1063"/>
      <c r="BR127" s="1063"/>
      <c r="BS127" s="1064"/>
      <c r="BT127" s="1065" t="s">
        <v>448</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449</v>
      </c>
      <c r="CQ127" s="980"/>
      <c r="CR127" s="980"/>
      <c r="CS127" s="980"/>
      <c r="CT127" s="980"/>
      <c r="CU127" s="980"/>
      <c r="CV127" s="980"/>
      <c r="CW127" s="980"/>
      <c r="CX127" s="980"/>
      <c r="CY127" s="980"/>
      <c r="CZ127" s="980"/>
      <c r="DA127" s="980"/>
      <c r="DB127" s="980"/>
      <c r="DC127" s="980"/>
      <c r="DD127" s="980"/>
      <c r="DE127" s="980"/>
      <c r="DF127" s="981"/>
      <c r="DG127" s="949" t="s">
        <v>109</v>
      </c>
      <c r="DH127" s="950"/>
      <c r="DI127" s="950"/>
      <c r="DJ127" s="950"/>
      <c r="DK127" s="950"/>
      <c r="DL127" s="950" t="s">
        <v>109</v>
      </c>
      <c r="DM127" s="950"/>
      <c r="DN127" s="950"/>
      <c r="DO127" s="950"/>
      <c r="DP127" s="950"/>
      <c r="DQ127" s="950" t="s">
        <v>109</v>
      </c>
      <c r="DR127" s="950"/>
      <c r="DS127" s="950"/>
      <c r="DT127" s="950"/>
      <c r="DU127" s="950"/>
      <c r="DV127" s="951" t="s">
        <v>109</v>
      </c>
      <c r="DW127" s="951"/>
      <c r="DX127" s="951"/>
      <c r="DY127" s="951"/>
      <c r="DZ127" s="952"/>
    </row>
    <row r="128" spans="1:130" s="199" customFormat="1" ht="26.25" customHeight="1" thickBot="1" x14ac:dyDescent="0.2">
      <c r="A128" s="1073" t="s">
        <v>450</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451</v>
      </c>
      <c r="X128" s="1075"/>
      <c r="Y128" s="1075"/>
      <c r="Z128" s="1076"/>
      <c r="AA128" s="1077">
        <v>482298</v>
      </c>
      <c r="AB128" s="1078"/>
      <c r="AC128" s="1078"/>
      <c r="AD128" s="1078"/>
      <c r="AE128" s="1079"/>
      <c r="AF128" s="1080">
        <v>578300</v>
      </c>
      <c r="AG128" s="1078"/>
      <c r="AH128" s="1078"/>
      <c r="AI128" s="1078"/>
      <c r="AJ128" s="1079"/>
      <c r="AK128" s="1080">
        <v>562896</v>
      </c>
      <c r="AL128" s="1078"/>
      <c r="AM128" s="1078"/>
      <c r="AN128" s="1078"/>
      <c r="AO128" s="1079"/>
      <c r="AP128" s="1081"/>
      <c r="AQ128" s="1082"/>
      <c r="AR128" s="1082"/>
      <c r="AS128" s="1082"/>
      <c r="AT128" s="1083"/>
      <c r="AU128" s="235"/>
      <c r="AV128" s="235"/>
      <c r="AW128" s="235"/>
      <c r="AX128" s="918" t="s">
        <v>452</v>
      </c>
      <c r="AY128" s="919"/>
      <c r="AZ128" s="919"/>
      <c r="BA128" s="919"/>
      <c r="BB128" s="919"/>
      <c r="BC128" s="919"/>
      <c r="BD128" s="919"/>
      <c r="BE128" s="920"/>
      <c r="BF128" s="1084" t="s">
        <v>109</v>
      </c>
      <c r="BG128" s="1085"/>
      <c r="BH128" s="1085"/>
      <c r="BI128" s="1085"/>
      <c r="BJ128" s="1085"/>
      <c r="BK128" s="1085"/>
      <c r="BL128" s="1086"/>
      <c r="BM128" s="1084">
        <v>12.82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453</v>
      </c>
      <c r="CQ128" s="1067"/>
      <c r="CR128" s="1067"/>
      <c r="CS128" s="1067"/>
      <c r="CT128" s="1067"/>
      <c r="CU128" s="1067"/>
      <c r="CV128" s="1067"/>
      <c r="CW128" s="1067"/>
      <c r="CX128" s="1067"/>
      <c r="CY128" s="1067"/>
      <c r="CZ128" s="1067"/>
      <c r="DA128" s="1067"/>
      <c r="DB128" s="1067"/>
      <c r="DC128" s="1067"/>
      <c r="DD128" s="1067"/>
      <c r="DE128" s="1067"/>
      <c r="DF128" s="1068"/>
      <c r="DG128" s="1069" t="s">
        <v>109</v>
      </c>
      <c r="DH128" s="1070"/>
      <c r="DI128" s="1070"/>
      <c r="DJ128" s="1070"/>
      <c r="DK128" s="1070"/>
      <c r="DL128" s="1070" t="s">
        <v>109</v>
      </c>
      <c r="DM128" s="1070"/>
      <c r="DN128" s="1070"/>
      <c r="DO128" s="1070"/>
      <c r="DP128" s="1070"/>
      <c r="DQ128" s="1070" t="s">
        <v>109</v>
      </c>
      <c r="DR128" s="1070"/>
      <c r="DS128" s="1070"/>
      <c r="DT128" s="1070"/>
      <c r="DU128" s="1070"/>
      <c r="DV128" s="1071" t="s">
        <v>109</v>
      </c>
      <c r="DW128" s="1071"/>
      <c r="DX128" s="1071"/>
      <c r="DY128" s="1071"/>
      <c r="DZ128" s="1072"/>
    </row>
    <row r="129" spans="1:131" s="199" customFormat="1" ht="26.25" customHeight="1" x14ac:dyDescent="0.15">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454</v>
      </c>
      <c r="X129" s="1104"/>
      <c r="Y129" s="1104"/>
      <c r="Z129" s="1105"/>
      <c r="AA129" s="988">
        <v>14364813</v>
      </c>
      <c r="AB129" s="989"/>
      <c r="AC129" s="989"/>
      <c r="AD129" s="989"/>
      <c r="AE129" s="990"/>
      <c r="AF129" s="991">
        <v>14587320</v>
      </c>
      <c r="AG129" s="989"/>
      <c r="AH129" s="989"/>
      <c r="AI129" s="989"/>
      <c r="AJ129" s="990"/>
      <c r="AK129" s="991">
        <v>14487865</v>
      </c>
      <c r="AL129" s="989"/>
      <c r="AM129" s="989"/>
      <c r="AN129" s="989"/>
      <c r="AO129" s="990"/>
      <c r="AP129" s="1106"/>
      <c r="AQ129" s="1107"/>
      <c r="AR129" s="1107"/>
      <c r="AS129" s="1107"/>
      <c r="AT129" s="1108"/>
      <c r="AU129" s="237"/>
      <c r="AV129" s="237"/>
      <c r="AW129" s="237"/>
      <c r="AX129" s="1097" t="s">
        <v>455</v>
      </c>
      <c r="AY129" s="980"/>
      <c r="AZ129" s="980"/>
      <c r="BA129" s="980"/>
      <c r="BB129" s="980"/>
      <c r="BC129" s="980"/>
      <c r="BD129" s="980"/>
      <c r="BE129" s="981"/>
      <c r="BF129" s="1098" t="s">
        <v>109</v>
      </c>
      <c r="BG129" s="1099"/>
      <c r="BH129" s="1099"/>
      <c r="BI129" s="1099"/>
      <c r="BJ129" s="1099"/>
      <c r="BK129" s="1099"/>
      <c r="BL129" s="1100"/>
      <c r="BM129" s="1098">
        <v>17.82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457</v>
      </c>
      <c r="X130" s="1104"/>
      <c r="Y130" s="1104"/>
      <c r="Z130" s="1105"/>
      <c r="AA130" s="988">
        <v>1759554</v>
      </c>
      <c r="AB130" s="989"/>
      <c r="AC130" s="989"/>
      <c r="AD130" s="989"/>
      <c r="AE130" s="990"/>
      <c r="AF130" s="991">
        <v>1612832</v>
      </c>
      <c r="AG130" s="989"/>
      <c r="AH130" s="989"/>
      <c r="AI130" s="989"/>
      <c r="AJ130" s="990"/>
      <c r="AK130" s="991">
        <v>1617957</v>
      </c>
      <c r="AL130" s="989"/>
      <c r="AM130" s="989"/>
      <c r="AN130" s="989"/>
      <c r="AO130" s="990"/>
      <c r="AP130" s="1106"/>
      <c r="AQ130" s="1107"/>
      <c r="AR130" s="1107"/>
      <c r="AS130" s="1107"/>
      <c r="AT130" s="1108"/>
      <c r="AU130" s="237"/>
      <c r="AV130" s="237"/>
      <c r="AW130" s="237"/>
      <c r="AX130" s="1097" t="s">
        <v>458</v>
      </c>
      <c r="AY130" s="980"/>
      <c r="AZ130" s="980"/>
      <c r="BA130" s="980"/>
      <c r="BB130" s="980"/>
      <c r="BC130" s="980"/>
      <c r="BD130" s="980"/>
      <c r="BE130" s="981"/>
      <c r="BF130" s="1134">
        <v>0.3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459</v>
      </c>
      <c r="X131" s="1142"/>
      <c r="Y131" s="1142"/>
      <c r="Z131" s="1143"/>
      <c r="AA131" s="1035">
        <v>12605259</v>
      </c>
      <c r="AB131" s="1014"/>
      <c r="AC131" s="1014"/>
      <c r="AD131" s="1014"/>
      <c r="AE131" s="1015"/>
      <c r="AF131" s="1013">
        <v>12974488</v>
      </c>
      <c r="AG131" s="1014"/>
      <c r="AH131" s="1014"/>
      <c r="AI131" s="1014"/>
      <c r="AJ131" s="1015"/>
      <c r="AK131" s="1013">
        <v>12869908</v>
      </c>
      <c r="AL131" s="1014"/>
      <c r="AM131" s="1014"/>
      <c r="AN131" s="1014"/>
      <c r="AO131" s="1015"/>
      <c r="AP131" s="1144"/>
      <c r="AQ131" s="1145"/>
      <c r="AR131" s="1145"/>
      <c r="AS131" s="1145"/>
      <c r="AT131" s="1146"/>
      <c r="AU131" s="237"/>
      <c r="AV131" s="237"/>
      <c r="AW131" s="237"/>
      <c r="AX131" s="1116" t="s">
        <v>460</v>
      </c>
      <c r="AY131" s="1067"/>
      <c r="AZ131" s="1067"/>
      <c r="BA131" s="1067"/>
      <c r="BB131" s="1067"/>
      <c r="BC131" s="1067"/>
      <c r="BD131" s="1067"/>
      <c r="BE131" s="1068"/>
      <c r="BF131" s="1117">
        <v>23.4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462</v>
      </c>
      <c r="W132" s="1127"/>
      <c r="X132" s="1127"/>
      <c r="Y132" s="1127"/>
      <c r="Z132" s="1128"/>
      <c r="AA132" s="1129">
        <v>-0.65290209399999999</v>
      </c>
      <c r="AB132" s="1130"/>
      <c r="AC132" s="1130"/>
      <c r="AD132" s="1130"/>
      <c r="AE132" s="1131"/>
      <c r="AF132" s="1132">
        <v>0.59122949599999997</v>
      </c>
      <c r="AG132" s="1130"/>
      <c r="AH132" s="1130"/>
      <c r="AI132" s="1130"/>
      <c r="AJ132" s="1131"/>
      <c r="AK132" s="1132">
        <v>1.1259598749999999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463</v>
      </c>
      <c r="W133" s="1110"/>
      <c r="X133" s="1110"/>
      <c r="Y133" s="1110"/>
      <c r="Z133" s="1111"/>
      <c r="AA133" s="1112">
        <v>-0.1</v>
      </c>
      <c r="AB133" s="1113"/>
      <c r="AC133" s="1113"/>
      <c r="AD133" s="1113"/>
      <c r="AE133" s="1114"/>
      <c r="AF133" s="1112">
        <v>0</v>
      </c>
      <c r="AG133" s="1113"/>
      <c r="AH133" s="1113"/>
      <c r="AI133" s="1113"/>
      <c r="AJ133" s="1114"/>
      <c r="AK133" s="1112">
        <v>0.3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H33"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52"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464</v>
      </c>
      <c r="B5" s="248"/>
      <c r="C5" s="248"/>
      <c r="D5" s="248"/>
      <c r="E5" s="248"/>
      <c r="F5" s="248"/>
      <c r="G5" s="248"/>
      <c r="H5" s="248"/>
      <c r="I5" s="248"/>
      <c r="J5" s="248"/>
      <c r="K5" s="248"/>
      <c r="L5" s="248"/>
      <c r="M5" s="248"/>
      <c r="N5" s="248"/>
      <c r="O5" s="249"/>
    </row>
    <row r="6" spans="1:16" x14ac:dyDescent="0.15">
      <c r="A6" s="250"/>
      <c r="B6" s="246"/>
      <c r="C6" s="246"/>
      <c r="D6" s="246"/>
      <c r="E6" s="246"/>
      <c r="F6" s="246"/>
      <c r="G6" s="251" t="s">
        <v>465</v>
      </c>
      <c r="H6" s="251"/>
      <c r="I6" s="251"/>
      <c r="J6" s="251"/>
      <c r="K6" s="246"/>
      <c r="L6" s="246"/>
      <c r="M6" s="246"/>
      <c r="N6" s="246"/>
    </row>
    <row r="7" spans="1:16" x14ac:dyDescent="0.15">
      <c r="A7" s="250"/>
      <c r="B7" s="246"/>
      <c r="C7" s="246"/>
      <c r="D7" s="246"/>
      <c r="E7" s="246"/>
      <c r="F7" s="246"/>
      <c r="G7" s="253"/>
      <c r="H7" s="254"/>
      <c r="I7" s="254"/>
      <c r="J7" s="255"/>
      <c r="K7" s="1150" t="s">
        <v>466</v>
      </c>
      <c r="L7" s="256"/>
      <c r="M7" s="257" t="s">
        <v>467</v>
      </c>
      <c r="N7" s="258"/>
    </row>
    <row r="8" spans="1:16" x14ac:dyDescent="0.15">
      <c r="A8" s="250"/>
      <c r="B8" s="246"/>
      <c r="C8" s="246"/>
      <c r="D8" s="246"/>
      <c r="E8" s="246"/>
      <c r="F8" s="246"/>
      <c r="G8" s="259"/>
      <c r="H8" s="260"/>
      <c r="I8" s="260"/>
      <c r="J8" s="261"/>
      <c r="K8" s="1151"/>
      <c r="L8" s="262" t="s">
        <v>468</v>
      </c>
      <c r="M8" s="263" t="s">
        <v>469</v>
      </c>
      <c r="N8" s="264" t="s">
        <v>470</v>
      </c>
    </row>
    <row r="9" spans="1:16" x14ac:dyDescent="0.15">
      <c r="A9" s="250"/>
      <c r="B9" s="246"/>
      <c r="C9" s="246"/>
      <c r="D9" s="246"/>
      <c r="E9" s="246"/>
      <c r="F9" s="246"/>
      <c r="G9" s="1152" t="s">
        <v>471</v>
      </c>
      <c r="H9" s="1153"/>
      <c r="I9" s="1153"/>
      <c r="J9" s="1154"/>
      <c r="K9" s="265">
        <v>5460609</v>
      </c>
      <c r="L9" s="266">
        <v>75690</v>
      </c>
      <c r="M9" s="267">
        <v>72433</v>
      </c>
      <c r="N9" s="268">
        <v>4.5</v>
      </c>
    </row>
    <row r="10" spans="1:16" x14ac:dyDescent="0.15">
      <c r="A10" s="250"/>
      <c r="B10" s="246"/>
      <c r="C10" s="246"/>
      <c r="D10" s="246"/>
      <c r="E10" s="246"/>
      <c r="F10" s="246"/>
      <c r="G10" s="1152" t="s">
        <v>472</v>
      </c>
      <c r="H10" s="1153"/>
      <c r="I10" s="1153"/>
      <c r="J10" s="1154"/>
      <c r="K10" s="269">
        <v>368075</v>
      </c>
      <c r="L10" s="270">
        <v>5102</v>
      </c>
      <c r="M10" s="271">
        <v>5807</v>
      </c>
      <c r="N10" s="272">
        <v>-12.1</v>
      </c>
    </row>
    <row r="11" spans="1:16" ht="13.5" customHeight="1" x14ac:dyDescent="0.15">
      <c r="A11" s="250"/>
      <c r="B11" s="246"/>
      <c r="C11" s="246"/>
      <c r="D11" s="246"/>
      <c r="E11" s="246"/>
      <c r="F11" s="246"/>
      <c r="G11" s="1152" t="s">
        <v>473</v>
      </c>
      <c r="H11" s="1153"/>
      <c r="I11" s="1153"/>
      <c r="J11" s="1154"/>
      <c r="K11" s="269">
        <v>111646</v>
      </c>
      <c r="L11" s="270">
        <v>1548</v>
      </c>
      <c r="M11" s="271">
        <v>5465</v>
      </c>
      <c r="N11" s="272">
        <v>-71.7</v>
      </c>
    </row>
    <row r="12" spans="1:16" ht="13.5" customHeight="1" x14ac:dyDescent="0.15">
      <c r="A12" s="250"/>
      <c r="B12" s="246"/>
      <c r="C12" s="246"/>
      <c r="D12" s="246"/>
      <c r="E12" s="246"/>
      <c r="F12" s="246"/>
      <c r="G12" s="1152" t="s">
        <v>474</v>
      </c>
      <c r="H12" s="1153"/>
      <c r="I12" s="1153"/>
      <c r="J12" s="1154"/>
      <c r="K12" s="269">
        <v>55001</v>
      </c>
      <c r="L12" s="270">
        <v>762</v>
      </c>
      <c r="M12" s="271">
        <v>1191</v>
      </c>
      <c r="N12" s="272">
        <v>-36</v>
      </c>
    </row>
    <row r="13" spans="1:16" ht="13.5" customHeight="1" x14ac:dyDescent="0.15">
      <c r="A13" s="250"/>
      <c r="B13" s="246"/>
      <c r="C13" s="246"/>
      <c r="D13" s="246"/>
      <c r="E13" s="246"/>
      <c r="F13" s="246"/>
      <c r="G13" s="1152" t="s">
        <v>475</v>
      </c>
      <c r="H13" s="1153"/>
      <c r="I13" s="1153"/>
      <c r="J13" s="1154"/>
      <c r="K13" s="269" t="s">
        <v>476</v>
      </c>
      <c r="L13" s="270" t="s">
        <v>476</v>
      </c>
      <c r="M13" s="271">
        <v>3</v>
      </c>
      <c r="N13" s="272" t="s">
        <v>476</v>
      </c>
    </row>
    <row r="14" spans="1:16" ht="13.5" customHeight="1" x14ac:dyDescent="0.15">
      <c r="A14" s="250"/>
      <c r="B14" s="246"/>
      <c r="C14" s="246"/>
      <c r="D14" s="246"/>
      <c r="E14" s="246"/>
      <c r="F14" s="246"/>
      <c r="G14" s="1152" t="s">
        <v>477</v>
      </c>
      <c r="H14" s="1153"/>
      <c r="I14" s="1153"/>
      <c r="J14" s="1154"/>
      <c r="K14" s="269">
        <v>242406</v>
      </c>
      <c r="L14" s="270">
        <v>3360</v>
      </c>
      <c r="M14" s="271">
        <v>3078</v>
      </c>
      <c r="N14" s="272">
        <v>9.1999999999999993</v>
      </c>
    </row>
    <row r="15" spans="1:16" ht="13.5" customHeight="1" x14ac:dyDescent="0.15">
      <c r="A15" s="250"/>
      <c r="B15" s="246"/>
      <c r="C15" s="246"/>
      <c r="D15" s="246"/>
      <c r="E15" s="246"/>
      <c r="F15" s="246"/>
      <c r="G15" s="1152" t="s">
        <v>478</v>
      </c>
      <c r="H15" s="1153"/>
      <c r="I15" s="1153"/>
      <c r="J15" s="1154"/>
      <c r="K15" s="269">
        <v>94057</v>
      </c>
      <c r="L15" s="270">
        <v>1304</v>
      </c>
      <c r="M15" s="271">
        <v>1624</v>
      </c>
      <c r="N15" s="272">
        <v>-19.7</v>
      </c>
    </row>
    <row r="16" spans="1:16" x14ac:dyDescent="0.15">
      <c r="A16" s="250"/>
      <c r="B16" s="246"/>
      <c r="C16" s="246"/>
      <c r="D16" s="246"/>
      <c r="E16" s="246"/>
      <c r="F16" s="246"/>
      <c r="G16" s="1155" t="s">
        <v>479</v>
      </c>
      <c r="H16" s="1156"/>
      <c r="I16" s="1156"/>
      <c r="J16" s="1157"/>
      <c r="K16" s="270">
        <v>-665494</v>
      </c>
      <c r="L16" s="270">
        <v>-9225</v>
      </c>
      <c r="M16" s="271">
        <v>-7680</v>
      </c>
      <c r="N16" s="272">
        <v>20.100000000000001</v>
      </c>
    </row>
    <row r="17" spans="1:16" x14ac:dyDescent="0.15">
      <c r="A17" s="250"/>
      <c r="B17" s="246"/>
      <c r="C17" s="246"/>
      <c r="D17" s="246"/>
      <c r="E17" s="246"/>
      <c r="F17" s="246"/>
      <c r="G17" s="1155" t="s">
        <v>168</v>
      </c>
      <c r="H17" s="1156"/>
      <c r="I17" s="1156"/>
      <c r="J17" s="1157"/>
      <c r="K17" s="270">
        <v>5666300</v>
      </c>
      <c r="L17" s="270">
        <v>78542</v>
      </c>
      <c r="M17" s="271">
        <v>81920</v>
      </c>
      <c r="N17" s="272">
        <v>-4.0999999999999996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480</v>
      </c>
      <c r="H19" s="246"/>
      <c r="I19" s="246"/>
      <c r="J19" s="246"/>
      <c r="K19" s="246"/>
      <c r="L19" s="246"/>
      <c r="M19" s="246"/>
      <c r="N19" s="246"/>
    </row>
    <row r="20" spans="1:16" x14ac:dyDescent="0.15">
      <c r="A20" s="250"/>
      <c r="B20" s="246"/>
      <c r="C20" s="246"/>
      <c r="D20" s="246"/>
      <c r="E20" s="246"/>
      <c r="F20" s="246"/>
      <c r="G20" s="274"/>
      <c r="H20" s="275"/>
      <c r="I20" s="275"/>
      <c r="J20" s="276"/>
      <c r="K20" s="277" t="s">
        <v>481</v>
      </c>
      <c r="L20" s="278" t="s">
        <v>482</v>
      </c>
      <c r="M20" s="279" t="s">
        <v>483</v>
      </c>
      <c r="N20" s="280"/>
    </row>
    <row r="21" spans="1:16" s="286" customFormat="1" x14ac:dyDescent="0.15">
      <c r="A21" s="281"/>
      <c r="B21" s="251"/>
      <c r="C21" s="251"/>
      <c r="D21" s="251"/>
      <c r="E21" s="251"/>
      <c r="F21" s="251"/>
      <c r="G21" s="1147" t="s">
        <v>484</v>
      </c>
      <c r="H21" s="1148"/>
      <c r="I21" s="1148"/>
      <c r="J21" s="1149"/>
      <c r="K21" s="282">
        <v>7.42</v>
      </c>
      <c r="L21" s="283">
        <v>8.2100000000000009</v>
      </c>
      <c r="M21" s="284">
        <v>-0.79</v>
      </c>
      <c r="N21" s="251"/>
      <c r="O21" s="285"/>
      <c r="P21" s="281"/>
    </row>
    <row r="22" spans="1:16" s="286" customFormat="1" x14ac:dyDescent="0.15">
      <c r="A22" s="281"/>
      <c r="B22" s="251"/>
      <c r="C22" s="251"/>
      <c r="D22" s="251"/>
      <c r="E22" s="251"/>
      <c r="F22" s="251"/>
      <c r="G22" s="1147" t="s">
        <v>485</v>
      </c>
      <c r="H22" s="1148"/>
      <c r="I22" s="1148"/>
      <c r="J22" s="1149"/>
      <c r="K22" s="287">
        <v>99.7</v>
      </c>
      <c r="L22" s="288">
        <v>98.1</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486</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487</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488</v>
      </c>
      <c r="H29" s="251"/>
      <c r="I29" s="251"/>
      <c r="J29" s="251"/>
      <c r="K29" s="246"/>
      <c r="L29" s="246"/>
      <c r="M29" s="246"/>
      <c r="N29" s="246"/>
      <c r="O29" s="295"/>
    </row>
    <row r="30" spans="1:16" x14ac:dyDescent="0.15">
      <c r="A30" s="250"/>
      <c r="B30" s="246"/>
      <c r="C30" s="246"/>
      <c r="D30" s="246"/>
      <c r="E30" s="246"/>
      <c r="F30" s="246"/>
      <c r="G30" s="253"/>
      <c r="H30" s="254"/>
      <c r="I30" s="254"/>
      <c r="J30" s="255"/>
      <c r="K30" s="1150" t="s">
        <v>466</v>
      </c>
      <c r="L30" s="256"/>
      <c r="M30" s="257" t="s">
        <v>467</v>
      </c>
      <c r="N30" s="258"/>
    </row>
    <row r="31" spans="1:16" x14ac:dyDescent="0.15">
      <c r="A31" s="250"/>
      <c r="B31" s="246"/>
      <c r="C31" s="246"/>
      <c r="D31" s="246"/>
      <c r="E31" s="246"/>
      <c r="F31" s="246"/>
      <c r="G31" s="259"/>
      <c r="H31" s="260"/>
      <c r="I31" s="260"/>
      <c r="J31" s="261"/>
      <c r="K31" s="1151"/>
      <c r="L31" s="262" t="s">
        <v>468</v>
      </c>
      <c r="M31" s="263" t="s">
        <v>469</v>
      </c>
      <c r="N31" s="264" t="s">
        <v>470</v>
      </c>
    </row>
    <row r="32" spans="1:16" ht="27" customHeight="1" x14ac:dyDescent="0.15">
      <c r="A32" s="250"/>
      <c r="B32" s="246"/>
      <c r="C32" s="246"/>
      <c r="D32" s="246"/>
      <c r="E32" s="246"/>
      <c r="F32" s="246"/>
      <c r="G32" s="1163" t="s">
        <v>489</v>
      </c>
      <c r="H32" s="1164"/>
      <c r="I32" s="1164"/>
      <c r="J32" s="1165"/>
      <c r="K32" s="296">
        <v>1973229</v>
      </c>
      <c r="L32" s="296">
        <v>27351</v>
      </c>
      <c r="M32" s="297">
        <v>53781</v>
      </c>
      <c r="N32" s="298">
        <v>-49.1</v>
      </c>
    </row>
    <row r="33" spans="1:16" ht="13.5" customHeight="1" x14ac:dyDescent="0.15">
      <c r="A33" s="250"/>
      <c r="B33" s="246"/>
      <c r="C33" s="246"/>
      <c r="D33" s="246"/>
      <c r="E33" s="246"/>
      <c r="F33" s="246"/>
      <c r="G33" s="1163" t="s">
        <v>490</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491</v>
      </c>
      <c r="H34" s="1164"/>
      <c r="I34" s="1164"/>
      <c r="J34" s="1165"/>
      <c r="K34" s="296" t="s">
        <v>476</v>
      </c>
      <c r="L34" s="296" t="s">
        <v>476</v>
      </c>
      <c r="M34" s="297">
        <v>41</v>
      </c>
      <c r="N34" s="298" t="s">
        <v>476</v>
      </c>
    </row>
    <row r="35" spans="1:16" ht="27" customHeight="1" x14ac:dyDescent="0.15">
      <c r="A35" s="250"/>
      <c r="B35" s="246"/>
      <c r="C35" s="246"/>
      <c r="D35" s="246"/>
      <c r="E35" s="246"/>
      <c r="F35" s="246"/>
      <c r="G35" s="1163" t="s">
        <v>492</v>
      </c>
      <c r="H35" s="1164"/>
      <c r="I35" s="1164"/>
      <c r="J35" s="1165"/>
      <c r="K35" s="296">
        <v>274796</v>
      </c>
      <c r="L35" s="296">
        <v>3809</v>
      </c>
      <c r="M35" s="297">
        <v>14373</v>
      </c>
      <c r="N35" s="298">
        <v>-73.5</v>
      </c>
    </row>
    <row r="36" spans="1:16" ht="27" customHeight="1" x14ac:dyDescent="0.15">
      <c r="A36" s="250"/>
      <c r="B36" s="246"/>
      <c r="C36" s="246"/>
      <c r="D36" s="246"/>
      <c r="E36" s="246"/>
      <c r="F36" s="246"/>
      <c r="G36" s="1163" t="s">
        <v>493</v>
      </c>
      <c r="H36" s="1164"/>
      <c r="I36" s="1164"/>
      <c r="J36" s="1165"/>
      <c r="K36" s="296">
        <v>77738</v>
      </c>
      <c r="L36" s="296">
        <v>1078</v>
      </c>
      <c r="M36" s="297">
        <v>1414</v>
      </c>
      <c r="N36" s="298">
        <v>-23.8</v>
      </c>
    </row>
    <row r="37" spans="1:16" ht="13.5" customHeight="1" x14ac:dyDescent="0.15">
      <c r="A37" s="250"/>
      <c r="B37" s="246"/>
      <c r="C37" s="246"/>
      <c r="D37" s="246"/>
      <c r="E37" s="246"/>
      <c r="F37" s="246"/>
      <c r="G37" s="1163" t="s">
        <v>494</v>
      </c>
      <c r="H37" s="1164"/>
      <c r="I37" s="1164"/>
      <c r="J37" s="1165"/>
      <c r="K37" s="296" t="s">
        <v>476</v>
      </c>
      <c r="L37" s="296" t="s">
        <v>476</v>
      </c>
      <c r="M37" s="297">
        <v>886</v>
      </c>
      <c r="N37" s="298" t="s">
        <v>476</v>
      </c>
    </row>
    <row r="38" spans="1:16" ht="27" customHeight="1" x14ac:dyDescent="0.15">
      <c r="A38" s="250"/>
      <c r="B38" s="246"/>
      <c r="C38" s="246"/>
      <c r="D38" s="246"/>
      <c r="E38" s="246"/>
      <c r="F38" s="246"/>
      <c r="G38" s="1166" t="s">
        <v>495</v>
      </c>
      <c r="H38" s="1167"/>
      <c r="I38" s="1167"/>
      <c r="J38" s="1168"/>
      <c r="K38" s="299" t="s">
        <v>476</v>
      </c>
      <c r="L38" s="299" t="s">
        <v>476</v>
      </c>
      <c r="M38" s="300">
        <v>2</v>
      </c>
      <c r="N38" s="301" t="s">
        <v>476</v>
      </c>
      <c r="O38" s="295"/>
    </row>
    <row r="39" spans="1:16" x14ac:dyDescent="0.15">
      <c r="A39" s="250"/>
      <c r="B39" s="246"/>
      <c r="C39" s="246"/>
      <c r="D39" s="246"/>
      <c r="E39" s="246"/>
      <c r="F39" s="246"/>
      <c r="G39" s="1166" t="s">
        <v>496</v>
      </c>
      <c r="H39" s="1167"/>
      <c r="I39" s="1167"/>
      <c r="J39" s="1168"/>
      <c r="K39" s="302">
        <v>-562896</v>
      </c>
      <c r="L39" s="302">
        <v>-7802</v>
      </c>
      <c r="M39" s="303">
        <v>-4261</v>
      </c>
      <c r="N39" s="304">
        <v>83.1</v>
      </c>
      <c r="O39" s="295"/>
    </row>
    <row r="40" spans="1:16" ht="27" customHeight="1" x14ac:dyDescent="0.15">
      <c r="A40" s="250"/>
      <c r="B40" s="246"/>
      <c r="C40" s="246"/>
      <c r="D40" s="246"/>
      <c r="E40" s="246"/>
      <c r="F40" s="246"/>
      <c r="G40" s="1163" t="s">
        <v>497</v>
      </c>
      <c r="H40" s="1164"/>
      <c r="I40" s="1164"/>
      <c r="J40" s="1165"/>
      <c r="K40" s="302">
        <v>-1617957</v>
      </c>
      <c r="L40" s="302">
        <v>-22427</v>
      </c>
      <c r="M40" s="303">
        <v>-47768</v>
      </c>
      <c r="N40" s="304">
        <v>-53.1</v>
      </c>
      <c r="O40" s="295"/>
    </row>
    <row r="41" spans="1:16" x14ac:dyDescent="0.15">
      <c r="A41" s="250"/>
      <c r="B41" s="246"/>
      <c r="C41" s="246"/>
      <c r="D41" s="246"/>
      <c r="E41" s="246"/>
      <c r="F41" s="246"/>
      <c r="G41" s="1169" t="s">
        <v>279</v>
      </c>
      <c r="H41" s="1170"/>
      <c r="I41" s="1170"/>
      <c r="J41" s="1171"/>
      <c r="K41" s="296">
        <v>144910</v>
      </c>
      <c r="L41" s="302">
        <v>2009</v>
      </c>
      <c r="M41" s="303">
        <v>18468</v>
      </c>
      <c r="N41" s="304">
        <v>-89.1</v>
      </c>
      <c r="O41" s="295"/>
    </row>
    <row r="42" spans="1:16" x14ac:dyDescent="0.15">
      <c r="A42" s="250"/>
      <c r="B42" s="246"/>
      <c r="C42" s="246"/>
      <c r="D42" s="246"/>
      <c r="E42" s="246"/>
      <c r="F42" s="246"/>
      <c r="G42" s="305" t="s">
        <v>498</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499</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500</v>
      </c>
      <c r="H48" s="310"/>
      <c r="I48" s="310"/>
      <c r="J48" s="310"/>
      <c r="K48" s="310"/>
      <c r="L48" s="310"/>
      <c r="M48" s="311"/>
      <c r="N48" s="310"/>
    </row>
    <row r="49" spans="1:14" ht="13.5" customHeight="1" x14ac:dyDescent="0.15">
      <c r="A49" s="250"/>
      <c r="B49" s="246"/>
      <c r="C49" s="246"/>
      <c r="D49" s="246"/>
      <c r="E49" s="246"/>
      <c r="F49" s="246"/>
      <c r="G49" s="312"/>
      <c r="H49" s="313"/>
      <c r="I49" s="1158" t="s">
        <v>466</v>
      </c>
      <c r="J49" s="1160" t="s">
        <v>501</v>
      </c>
      <c r="K49" s="1161"/>
      <c r="L49" s="1161"/>
      <c r="M49" s="1161"/>
      <c r="N49" s="1162"/>
    </row>
    <row r="50" spans="1:14" x14ac:dyDescent="0.15">
      <c r="A50" s="250"/>
      <c r="B50" s="246"/>
      <c r="C50" s="246"/>
      <c r="D50" s="246"/>
      <c r="E50" s="246"/>
      <c r="F50" s="246"/>
      <c r="G50" s="314"/>
      <c r="H50" s="315"/>
      <c r="I50" s="1159"/>
      <c r="J50" s="316" t="s">
        <v>502</v>
      </c>
      <c r="K50" s="317" t="s">
        <v>503</v>
      </c>
      <c r="L50" s="318" t="s">
        <v>504</v>
      </c>
      <c r="M50" s="319" t="s">
        <v>505</v>
      </c>
      <c r="N50" s="320" t="s">
        <v>506</v>
      </c>
    </row>
    <row r="51" spans="1:14" x14ac:dyDescent="0.15">
      <c r="A51" s="250"/>
      <c r="B51" s="246"/>
      <c r="C51" s="246"/>
      <c r="D51" s="246"/>
      <c r="E51" s="246"/>
      <c r="F51" s="246"/>
      <c r="G51" s="312" t="s">
        <v>507</v>
      </c>
      <c r="H51" s="313"/>
      <c r="I51" s="321">
        <v>2038380</v>
      </c>
      <c r="J51" s="322">
        <v>27713</v>
      </c>
      <c r="K51" s="323">
        <v>27.7</v>
      </c>
      <c r="L51" s="324">
        <v>50880</v>
      </c>
      <c r="M51" s="325">
        <v>7</v>
      </c>
      <c r="N51" s="326">
        <v>20.7</v>
      </c>
    </row>
    <row r="52" spans="1:14" x14ac:dyDescent="0.15">
      <c r="A52" s="250"/>
      <c r="B52" s="246"/>
      <c r="C52" s="246"/>
      <c r="D52" s="246"/>
      <c r="E52" s="246"/>
      <c r="F52" s="246"/>
      <c r="G52" s="327"/>
      <c r="H52" s="328" t="s">
        <v>508</v>
      </c>
      <c r="I52" s="329">
        <v>1029768</v>
      </c>
      <c r="J52" s="330">
        <v>14000</v>
      </c>
      <c r="K52" s="331">
        <v>8.5</v>
      </c>
      <c r="L52" s="332">
        <v>26879</v>
      </c>
      <c r="M52" s="333">
        <v>2.4</v>
      </c>
      <c r="N52" s="334">
        <v>6.1</v>
      </c>
    </row>
    <row r="53" spans="1:14" x14ac:dyDescent="0.15">
      <c r="A53" s="250"/>
      <c r="B53" s="246"/>
      <c r="C53" s="246"/>
      <c r="D53" s="246"/>
      <c r="E53" s="246"/>
      <c r="F53" s="246"/>
      <c r="G53" s="312" t="s">
        <v>509</v>
      </c>
      <c r="H53" s="313"/>
      <c r="I53" s="321">
        <v>3606259</v>
      </c>
      <c r="J53" s="322">
        <v>49132</v>
      </c>
      <c r="K53" s="323">
        <v>77.3</v>
      </c>
      <c r="L53" s="324">
        <v>63956</v>
      </c>
      <c r="M53" s="325">
        <v>25.7</v>
      </c>
      <c r="N53" s="326">
        <v>51.6</v>
      </c>
    </row>
    <row r="54" spans="1:14" x14ac:dyDescent="0.15">
      <c r="A54" s="250"/>
      <c r="B54" s="246"/>
      <c r="C54" s="246"/>
      <c r="D54" s="246"/>
      <c r="E54" s="246"/>
      <c r="F54" s="246"/>
      <c r="G54" s="327"/>
      <c r="H54" s="328" t="s">
        <v>508</v>
      </c>
      <c r="I54" s="329">
        <v>2269167</v>
      </c>
      <c r="J54" s="330">
        <v>30915</v>
      </c>
      <c r="K54" s="331">
        <v>120.8</v>
      </c>
      <c r="L54" s="332">
        <v>29239</v>
      </c>
      <c r="M54" s="333">
        <v>8.8000000000000007</v>
      </c>
      <c r="N54" s="334">
        <v>112</v>
      </c>
    </row>
    <row r="55" spans="1:14" x14ac:dyDescent="0.15">
      <c r="A55" s="250"/>
      <c r="B55" s="246"/>
      <c r="C55" s="246"/>
      <c r="D55" s="246"/>
      <c r="E55" s="246"/>
      <c r="F55" s="246"/>
      <c r="G55" s="312" t="s">
        <v>510</v>
      </c>
      <c r="H55" s="313"/>
      <c r="I55" s="321">
        <v>4520566</v>
      </c>
      <c r="J55" s="322">
        <v>61893</v>
      </c>
      <c r="K55" s="323">
        <v>26</v>
      </c>
      <c r="L55" s="324">
        <v>66255</v>
      </c>
      <c r="M55" s="325">
        <v>3.6</v>
      </c>
      <c r="N55" s="326">
        <v>22.4</v>
      </c>
    </row>
    <row r="56" spans="1:14" x14ac:dyDescent="0.15">
      <c r="A56" s="250"/>
      <c r="B56" s="246"/>
      <c r="C56" s="246"/>
      <c r="D56" s="246"/>
      <c r="E56" s="246"/>
      <c r="F56" s="246"/>
      <c r="G56" s="327"/>
      <c r="H56" s="328" t="s">
        <v>508</v>
      </c>
      <c r="I56" s="329">
        <v>2426746</v>
      </c>
      <c r="J56" s="330">
        <v>33226</v>
      </c>
      <c r="K56" s="331">
        <v>7.5</v>
      </c>
      <c r="L56" s="332">
        <v>31822</v>
      </c>
      <c r="M56" s="333">
        <v>8.8000000000000007</v>
      </c>
      <c r="N56" s="334">
        <v>-1.3</v>
      </c>
    </row>
    <row r="57" spans="1:14" x14ac:dyDescent="0.15">
      <c r="A57" s="250"/>
      <c r="B57" s="246"/>
      <c r="C57" s="246"/>
      <c r="D57" s="246"/>
      <c r="E57" s="246"/>
      <c r="F57" s="246"/>
      <c r="G57" s="312" t="s">
        <v>511</v>
      </c>
      <c r="H57" s="313"/>
      <c r="I57" s="321">
        <v>2956585</v>
      </c>
      <c r="J57" s="322">
        <v>40730</v>
      </c>
      <c r="K57" s="323">
        <v>-34.200000000000003</v>
      </c>
      <c r="L57" s="324">
        <v>92247</v>
      </c>
      <c r="M57" s="325">
        <v>39.200000000000003</v>
      </c>
      <c r="N57" s="326">
        <v>-73.400000000000006</v>
      </c>
    </row>
    <row r="58" spans="1:14" x14ac:dyDescent="0.15">
      <c r="A58" s="250"/>
      <c r="B58" s="246"/>
      <c r="C58" s="246"/>
      <c r="D58" s="246"/>
      <c r="E58" s="246"/>
      <c r="F58" s="246"/>
      <c r="G58" s="327"/>
      <c r="H58" s="328" t="s">
        <v>508</v>
      </c>
      <c r="I58" s="329">
        <v>1317113</v>
      </c>
      <c r="J58" s="330">
        <v>18145</v>
      </c>
      <c r="K58" s="331">
        <v>-45.4</v>
      </c>
      <c r="L58" s="332">
        <v>37204</v>
      </c>
      <c r="M58" s="333">
        <v>16.899999999999999</v>
      </c>
      <c r="N58" s="334">
        <v>-62.3</v>
      </c>
    </row>
    <row r="59" spans="1:14" x14ac:dyDescent="0.15">
      <c r="A59" s="250"/>
      <c r="B59" s="246"/>
      <c r="C59" s="246"/>
      <c r="D59" s="246"/>
      <c r="E59" s="246"/>
      <c r="F59" s="246"/>
      <c r="G59" s="312" t="s">
        <v>512</v>
      </c>
      <c r="H59" s="313"/>
      <c r="I59" s="321">
        <v>3436250</v>
      </c>
      <c r="J59" s="322">
        <v>47630</v>
      </c>
      <c r="K59" s="323">
        <v>16.899999999999999</v>
      </c>
      <c r="L59" s="324">
        <v>67319</v>
      </c>
      <c r="M59" s="325">
        <v>-27</v>
      </c>
      <c r="N59" s="326">
        <v>43.9</v>
      </c>
    </row>
    <row r="60" spans="1:14" x14ac:dyDescent="0.15">
      <c r="A60" s="250"/>
      <c r="B60" s="246"/>
      <c r="C60" s="246"/>
      <c r="D60" s="246"/>
      <c r="E60" s="246"/>
      <c r="F60" s="246"/>
      <c r="G60" s="327"/>
      <c r="H60" s="328" t="s">
        <v>508</v>
      </c>
      <c r="I60" s="335">
        <v>2781379</v>
      </c>
      <c r="J60" s="330">
        <v>38553</v>
      </c>
      <c r="K60" s="331">
        <v>112.5</v>
      </c>
      <c r="L60" s="332">
        <v>38101</v>
      </c>
      <c r="M60" s="333">
        <v>2.4</v>
      </c>
      <c r="N60" s="334">
        <v>110.1</v>
      </c>
    </row>
    <row r="61" spans="1:14" x14ac:dyDescent="0.15">
      <c r="A61" s="250"/>
      <c r="B61" s="246"/>
      <c r="C61" s="246"/>
      <c r="D61" s="246"/>
      <c r="E61" s="246"/>
      <c r="F61" s="246"/>
      <c r="G61" s="312" t="s">
        <v>513</v>
      </c>
      <c r="H61" s="336"/>
      <c r="I61" s="337">
        <v>3311608</v>
      </c>
      <c r="J61" s="338">
        <v>45420</v>
      </c>
      <c r="K61" s="339">
        <v>22.7</v>
      </c>
      <c r="L61" s="340">
        <v>68131</v>
      </c>
      <c r="M61" s="341">
        <v>9.6999999999999993</v>
      </c>
      <c r="N61" s="326">
        <v>13</v>
      </c>
    </row>
    <row r="62" spans="1:14" x14ac:dyDescent="0.15">
      <c r="A62" s="250"/>
      <c r="B62" s="246"/>
      <c r="C62" s="246"/>
      <c r="D62" s="246"/>
      <c r="E62" s="246"/>
      <c r="F62" s="246"/>
      <c r="G62" s="327"/>
      <c r="H62" s="328" t="s">
        <v>508</v>
      </c>
      <c r="I62" s="329">
        <v>1964835</v>
      </c>
      <c r="J62" s="330">
        <v>26968</v>
      </c>
      <c r="K62" s="331">
        <v>40.799999999999997</v>
      </c>
      <c r="L62" s="332">
        <v>32649</v>
      </c>
      <c r="M62" s="333">
        <v>7.9</v>
      </c>
      <c r="N62" s="334">
        <v>32.9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3"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2" t="s">
        <v>3</v>
      </c>
      <c r="D47" s="1172"/>
      <c r="E47" s="1173"/>
      <c r="F47" s="11">
        <v>14.38</v>
      </c>
      <c r="G47" s="12">
        <v>15.58</v>
      </c>
      <c r="H47" s="12">
        <v>14.36</v>
      </c>
      <c r="I47" s="12">
        <v>12.64</v>
      </c>
      <c r="J47" s="13">
        <v>9.0500000000000007</v>
      </c>
    </row>
    <row r="48" spans="2:10" ht="57.75" customHeight="1" x14ac:dyDescent="0.15">
      <c r="B48" s="14"/>
      <c r="C48" s="1174" t="s">
        <v>4</v>
      </c>
      <c r="D48" s="1174"/>
      <c r="E48" s="1175"/>
      <c r="F48" s="15">
        <v>2.76</v>
      </c>
      <c r="G48" s="16">
        <v>3.1</v>
      </c>
      <c r="H48" s="16">
        <v>4.1500000000000004</v>
      </c>
      <c r="I48" s="16">
        <v>3.72</v>
      </c>
      <c r="J48" s="17">
        <v>3.89</v>
      </c>
    </row>
    <row r="49" spans="2:10" ht="57.75" customHeight="1" thickBot="1" x14ac:dyDescent="0.2">
      <c r="B49" s="18"/>
      <c r="C49" s="1176" t="s">
        <v>5</v>
      </c>
      <c r="D49" s="1176"/>
      <c r="E49" s="1177"/>
      <c r="F49" s="19">
        <v>0.11</v>
      </c>
      <c r="G49" s="20">
        <v>0.39</v>
      </c>
      <c r="H49" s="20" t="s">
        <v>520</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