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<sst xmlns="http://schemas.openxmlformats.org/spreadsheetml/2006/main" count="1240" uniqueCount="632">
  <si>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</si>
  <si>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</si>
  <si>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</si>
  <si>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</si>
  <si>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</si>
  <si>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</si>
  <si>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</si>
  <si>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</si>
  <si>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</si>
  <si>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</si>
  <si>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</si>
  <si>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</si>
  <si>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</si>
  <si>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</si>
  <si>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</si>
  <si>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</si>
  <si>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</si>
  <si>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</si>
  <si>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</si>
  <si>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</si>
  <si>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</si>
  <si>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</si>
  <si>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</si>
  <si>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</si>
  <si>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</si>
  <si>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</si>
  <si>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</si>
  <si>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</si>
  <si>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</si>
  <si>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</si>
  <si>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</si>
  <si>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</si>
  <si>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</si>
  <si>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</si>
  <si>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</si>
  <si>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</si>
  <si>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</si>
  <si>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</si>
  <si>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</si>
  <si>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</si>
  <si>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</si>
  <si>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</si>
  <si>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</si>
  <si>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</si>
  <si>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</si>
  <si>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</si>
  <si>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</si>
  <si>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</si>
  <si>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</si>
  <si>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</si>
  <si>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</si>
  <si>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</si>
  <si>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</si>
  <si>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</si>
  <si>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</si>
  <si>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</si>
  <si>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</si>
  <si>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</si>
  <si>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</si>
  <si>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</si>
  <si>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</si>
  <si>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</si>
  <si>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</si>
  <si>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</si>
  <si>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</si>
  <si>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</si>
  <si>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</si>
  <si>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</si>
  <si>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</si>
  <si>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</si>
  <si>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</si>
  <si>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</si>
  <si>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</si>
  <si>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</si>
  <si>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</si>
  <si>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</si>
  <si>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</si>
  <si>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</si>
  <si>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</si>
  <si>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</si>
  <si>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</si>
  <si>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</si>
  <si>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</si>
  <si>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</si>
  <si>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</si>
  <si>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</si>
  <si>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</si>
  <si>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</si>
  <si>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</si>
  <si>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</si>
  <si>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</si>
  <si>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</si>
  <si>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</si>
  <si>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</si>
  <si>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</si>
  <si>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</si>
  <si>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</si>
  <si>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</si>
  <si>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</si>
  <si>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</si>
  <si>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</si>
  <si>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</si>
  <si>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</si>
  <si>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</si>
  <si>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</si>
  <si>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</si>
  <si>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</si>
  <si>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</si>
  <si>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</si>
  <si>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</si>
  <si>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</si>
  <si>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</si>
  <si>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</si>
  <si>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</si>
  <si>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</si>
  <si>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</si>
  <si>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</si>
  <si>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</si>
  <si>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</si>
  <si>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</si>
  <si>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</si>
  <si>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</si>
  <si>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</si>
  <si>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</si>
  <si>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</si>
  <si>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</si>
  <si>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</si>
  <si>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</si>
  <si>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</si>
  <si>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</si>
  <si>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</si>
  <si>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</si>
  <si>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</si>
  <si>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</si>
  <si>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</si>
  <si>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</si>
  <si>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</si>
  <si>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</si>
  <si>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</si>
  <si>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</si>
  <si>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</si>
  <si>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</si>
  <si>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</si>
  <si>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</si>
  <si>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</si>
  <si>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</si>
  <si>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</si>
  <si>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</si>
  <si>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</si>
  <si>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</si>
  <si>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</si>
  <si>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</si>
  <si>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</si>
  <si>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</si>
  <si>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</si>
  <si>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</si>
  <si>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</si>
  <si>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</si>
  <si>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</si>
  <si>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</si>
  <si>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</si>
  <si>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</si>
  <si>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</si>
  <si>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</si>
  <si>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</si>
  <si>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</si>
  <si>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</si>
  <si>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</si>
  <si>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</si>
  <si>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</si>
  <si>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</si>
  <si>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</si>
  <si>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</si>
  <si>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</si>
  <si>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</si>
  <si>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</si>
  <si>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</si>
  <si>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</si>
  <si>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</si>
  <si>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</si>
  <si>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</si>
  <si>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</si>
  <si>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</si>
  <si>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</si>
  <si>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</si>
  <si>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</si>
  <si>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</si>
  <si>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</si>
  <si>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</si>
  <si>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</si>
  <si>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</si>
  <si>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</si>
  <si>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</si>
  <si>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</si>
  <si>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</si>
  <si>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</si>
  <si>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</si>
  <si>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</si>
  <si>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</si>
  <si>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</si>
  <si>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</si>
  <si>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</si>
  <si>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</si>
  <si>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</si>
  <si>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</si>
  <si>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</si>
  <si>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</si>
  <si>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</si>
  <si>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</si>
  <si>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</si>
  <si>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京都府八幡市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</si>
  <si>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</si>
  <si>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</si>
  <si>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</si>
  <si>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</si>
  <si>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</si>
  <si>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</si>
  <si>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</si>
  <si>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</si>
  <si>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</si>
  <si>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</si>
  <si>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</si>
  <si>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</si>
  <si>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</si>
  <si>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</si>
  <si>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</si>
  <si>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</si>
  <si>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</si>
  <si>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</si>
  <si>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</si>
  <si>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</si>
  <si>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</si>
  <si>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</si>
  <si>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</si>
  <si>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</si>
  <si>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</si>
  <si>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</si>
  <si>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</si>
  <si>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</si>
  <si>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</si>
  <si>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</si>
  <si>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</si>
  <si>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</si>
  <si>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</si>
  <si>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</si>
  <si>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</si>
  <si>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</si>
  <si>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</si>
  <si>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</si>
  <si>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</si>
  <si>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</si>
  <si>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</si>
  <si>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</si>
  <si>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</si>
  <si>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</si>
  <si>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</si>
  <si>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</si>
  <si>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</si>
  <si>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</si>
  <si>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</si>
  <si>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</si>
  <si>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</si>
  <si>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</si>
  <si>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</si>
  <si>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</si>
  <si>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</si>
  <si>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</si>
  <si>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</si>
  <si>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</si>
  <si>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</si>
  <si>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</si>
  <si>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</si>
  <si>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</si>
  <si>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</si>
  <si>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</si>
  <si>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</si>
  <si>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</si>
  <si>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</si>
  <si>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</si>
  <si>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</si>
  <si>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</si>
  <si>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</si>
  <si>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</si>
  <si>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</si>
  <si>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</si>
  <si>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</si>
  <si>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</si>
  <si>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</si>
  <si>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</si>
  <si>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</si>
  <si>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</si>
  <si>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</si>
  <si>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</si>
  <si>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</si>
  <si>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</si>
  <si>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</si>
  <si>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</si>
  <si>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</si>
  <si>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</si>
  <si>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</si>
  <si>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</si>
  <si>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</si>
  <si>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</si>
  <si>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</si>
  <si>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</si>
  <si>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</si>
  <si>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</si>
  <si>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</si>
  <si>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</si>
  <si>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</si>
  <si>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</si>
  <si>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</si>
  <si>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</si>
  <si>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</si>
  <si>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</si>
  <si>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</si>
  <si>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</si>
  <si>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</si>
  <si>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</si>
  <si>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</si>
  <si>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</si>
  <si>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</si>
  <si>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</si>
  <si>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</si>
  <si>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</si>
  <si>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</si>
  <si>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</si>
  <si>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</si>
  <si>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</si>
  <si>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</si>
  <si>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</si>
  <si>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</si>
  <si>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</si>
  <si>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</si>
  <si>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</si>
  <si>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</si>
  <si>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</si>
  <si>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</si>
  <si>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</si>
  <si>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</si>
  <si>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</si>
  <si>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</si>
  <si>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</si>
  <si>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</si>
  <si>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</si>
  <si>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</si>
  <si>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</si>
  <si>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</si>
  <si>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</si>
  <si>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</si>
  <si>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</si>
  <si>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</si>
  <si>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</si>
  <si>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</si>
  <si>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</si>
  <si>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</si>
  <si>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</si>
  <si>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</si>
  <si>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</si>
  <si>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</si>
  <si>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</si>
  <si>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京都府八幡市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</si>
  <si>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</si>
  <si>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</si>
  <si>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</si>
  <si>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</si>
  <si>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</si>
  <si>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</si>
  <si>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</si>
  <si>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</si>
  <si>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</si>
  <si>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</si>
  <si>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</si>
  <si>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</si>
  <si>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</si>
  <si>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</si>
  <si>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</si>
  <si>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</si>
  <si>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</si>
  <si>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</si>
  <si>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</si>
  <si>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</si>
  <si>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</si>
  <si>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</si>
  <si>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</si>
  <si>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</si>
  <si>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</si>
  <si>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</si>
  <si>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</si>
  <si>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</si>
  <si>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</si>
  <si>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</si>
  <si>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</si>
  <si>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</si>
  <si>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</si>
  <si>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</si>
  <si>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</si>
  <si>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</si>
  <si>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</si>
  <si>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</si>
  <si>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</si>
  <si>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</si>
  <si>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</si>
  <si>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</si>
  <si>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</si>
  <si>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</si>
  <si>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</si>
  <si>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</si>
  <si>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</si>
  <si>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</si>
  <si>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</si>
  <si>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</si>
  <si>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</si>
  <si>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</si>
  <si>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</si>
  <si>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</si>
  <si>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</si>
  <si>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</si>
  <si>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</si>
  <si>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</si>
  <si>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</si>
  <si>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</si>
  <si>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</si>
  <si>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</si>
  <si>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</si>
  <si>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</si>
  <si>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</si>
  <si>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</si>
  <si>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</si>
  <si>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</si>
  <si>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</si>
  <si>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</si>
  <si>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</si>
  <si>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</si>
  <si>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</si>
  <si>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</si>
  <si>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</si>
  <si>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</si>
  <si>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</si>
  <si>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</si>
  <si>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</si>
  <si>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</si>
  <si>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</si>
  <si>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</si>
  <si>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</si>
  <si>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</si>
  <si>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</si>
  <si>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</si>
  <si>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</si>
  <si>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</si>
  <si>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</si>
  <si>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</si>
  <si>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</si>
  <si>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</si>
  <si>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</si>
  <si>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</si>
  <si>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</si>
  <si>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</si>
  <si>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</si>
  <si>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</si>
  <si>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</si>
  <si>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</si>
  <si>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</si>
  <si>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</si>
  <si>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</si>
  <si>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</si>
  <si>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</si>
  <si>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</si>
  <si>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</si>
  <si>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</si>
  <si>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</si>
  <si>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</si>
  <si>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</si>
  <si>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</si>
  <si>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</si>
  <si>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</si>
  <si>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t>
    <phoneticPr fontId="5"/>
  </si>
  <si>
    <t>(Ｆ)</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</si>
  <si>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</si>
  <si>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</si>
  <si>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</si>
  <si>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</si>
  <si>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</si>
  <si>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</si>
  <si>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</si>
  <si>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</si>
  <si>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</si>
  <si>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</si>
  <si>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</si>
  <si>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</si>
  <si>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</si>
  <si>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</si>
  <si>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</si>
  <si>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</si>
  <si>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</si>
  <si>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</si>
  <si>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</si>
  <si>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</si>
  <si>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</si>
  <si>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</si>
  <si>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</si>
  <si>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</si>
  <si>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</si>
  <si>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</si>
  <si>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</si>
  <si>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</si>
  <si>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</si>
  <si>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</si>
  <si>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</si>
  <si>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</si>
  <si>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</si>
  <si>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</si>
  <si>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</si>
  <si>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</si>
  <si>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</si>
  <si>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</si>
  <si>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</si>
  <si>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</si>
  <si>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</si>
  <si>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</si>
  <si>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</si>
  <si>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</si>
  <si>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</si>
  <si>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</si>
  <si>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</si>
  <si>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</si>
  <si>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</si>
  <si>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</si>
  <si>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</si>
  <si>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</si>
  <si>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</si>
  <si>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</si>
  <si>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</si>
  <si>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</si>
  <si>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</si>
  <si>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</si>
  <si>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</si>
  <si>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</si>
  <si>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</si>
  <si>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</si>
  <si>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</si>
  <si>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</si>
  <si>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</si>
  <si>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</si>
  <si>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</si>
  <si>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</si>
  <si>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</si>
  <si>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</si>
  <si>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</si>
  <si>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</si>
  <si>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</si>
  <si>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</si>
  <si>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</si>
  <si>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</si>
  <si>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</si>
  <si>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</si>
  <si>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</si>
  <si>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</si>
  <si>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</si>
  <si>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</si>
  <si>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</si>
  <si>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</si>
  <si>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</si>
  <si>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</si>
  <si>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</si>
  <si>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</si>
  <si>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</si>
  <si>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</si>
  <si>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</si>
  <si>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</si>
  <si>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</si>
  <si>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</si>
  <si>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</si>
  <si>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</si>
  <si>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</si>
  <si>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</si>
  <si>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</si>
  <si>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1.71</t>
  </si>
  <si>
    <t>▲ 3.93</t>
  </si>
  <si>
    <t>▲ 0.41</t>
  </si>
  <si>
    <t>下水道事業会計</t>
  </si>
  <si>
    <t>水道事業会計</t>
  </si>
  <si>
    <t>一般会計</t>
  </si>
  <si>
    <t>国民健康保険特別会計</t>
  </si>
  <si>
    <t>▲ 2.21</t>
  </si>
  <si>
    <t>▲ 1.60</t>
  </si>
  <si>
    <t>▲ 1.41</t>
  </si>
  <si>
    <t>介護保険特別会計（保険事業勘定）</t>
  </si>
  <si>
    <t>後期高齢者医療特別会計</t>
  </si>
  <si>
    <t>駐車場特別会計</t>
  </si>
  <si>
    <t>休日応急診療所特別会計</t>
  </si>
  <si>
    <t>その他会計（赤字）</t>
  </si>
  <si>
    <t>その他会計（黒字）</t>
  </si>
  <si>
    <t>公共施設等整備基金</t>
    <rPh sb="0" eb="2">
      <t>コウキョウ</t>
    </rPh>
    <rPh sb="2" eb="4">
      <t>シセツ</t>
    </rPh>
    <rPh sb="4" eb="5">
      <t>ナド</t>
    </rPh>
    <rPh sb="5" eb="7">
      <t>セイビ</t>
    </rPh>
    <rPh sb="7" eb="9">
      <t>キキン</t>
    </rPh>
    <phoneticPr fontId="11"/>
  </si>
  <si>
    <t>職員退職手当基金</t>
    <rPh sb="0" eb="2">
      <t>ショクイン</t>
    </rPh>
    <rPh sb="2" eb="4">
      <t>タイショク</t>
    </rPh>
    <rPh sb="4" eb="6">
      <t>テアテ</t>
    </rPh>
    <rPh sb="6" eb="8">
      <t>キキン</t>
    </rPh>
    <phoneticPr fontId="11"/>
  </si>
  <si>
    <t>住宅新築資金等貸付事業基金</t>
    <rPh sb="0" eb="2">
      <t>ジュウタク</t>
    </rPh>
    <rPh sb="2" eb="4">
      <t>シンチク</t>
    </rPh>
    <rPh sb="4" eb="7">
      <t>シキンナド</t>
    </rPh>
    <rPh sb="7" eb="9">
      <t>カシツ</t>
    </rPh>
    <rPh sb="9" eb="11">
      <t>ジギョウ</t>
    </rPh>
    <rPh sb="11" eb="13">
      <t>キキン</t>
    </rPh>
    <phoneticPr fontId="11"/>
  </si>
  <si>
    <t>ふれあい基金</t>
    <rPh sb="4" eb="6">
      <t>キキン</t>
    </rPh>
    <phoneticPr fontId="11"/>
  </si>
  <si>
    <t>市民協働防災対策基金</t>
    <rPh sb="0" eb="2">
      <t>シミン</t>
    </rPh>
    <rPh sb="2" eb="4">
      <t>キョウドウ</t>
    </rPh>
    <rPh sb="4" eb="6">
      <t>ボウサイ</t>
    </rPh>
    <rPh sb="6" eb="8">
      <t>タイサク</t>
    </rPh>
    <rPh sb="8" eb="10">
      <t>キキン</t>
    </rPh>
    <phoneticPr fontId="11"/>
  </si>
  <si>
    <t>-</t>
    <phoneticPr fontId="2"/>
  </si>
  <si>
    <t>-</t>
    <phoneticPr fontId="2"/>
  </si>
  <si>
    <t>-</t>
    <phoneticPr fontId="2"/>
  </si>
  <si>
    <t>-</t>
    <phoneticPr fontId="2"/>
  </si>
  <si>
    <t>-</t>
    <phoneticPr fontId="2"/>
  </si>
  <si>
    <t>-</t>
    <phoneticPr fontId="2"/>
  </si>
  <si>
    <t>城南衛生管理組合</t>
  </si>
  <si>
    <t>澱川右岸水防事務組合</t>
  </si>
  <si>
    <t>淀川・木津川水防事務組合</t>
  </si>
  <si>
    <t>京都府自治会館管理組合</t>
  </si>
  <si>
    <t>京都府住宅新築資金等貸付事業管理組合
（一般会計）</t>
  </si>
  <si>
    <t>京都府住宅新築資金等貸付事業管理組合
（特別会計）</t>
  </si>
  <si>
    <t>京都府後期高齢者医療広域連合
（一般会計）</t>
  </si>
  <si>
    <t>京都府後期高齢者医療広域連合（特別会計）</t>
  </si>
  <si>
    <t>京都府後期高齢者医療広域連合
（後期高齢者医療特別会計）</t>
  </si>
  <si>
    <t>京都地方税機構</t>
  </si>
  <si>
    <t>やわた市民文化事業団</t>
  </si>
  <si>
    <t>八幡市公園施設事業団</t>
  </si>
  <si>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</si>
  <si>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</si>
  <si>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</si>
  <si>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</si>
  <si>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</si>
  <si>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</si>
  <si>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</si>
  <si>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</si>
  <si>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類似団体よりも低い水準となっている。主な要因としては、本市の下水道事業が健全であり公営企業負担金が少ないことや、近年の大量退職に伴う職員の若返りに伴う退職手当負担見込み額の減少が挙げられる。
実質公債費比率については地方交付税に算入される有利な地方債を活用し、財政構造の弾力化に向けた取組を積極的に行ってきた結果、低い水準となっている。しかし、大量退職時に発行した退職手当債や近年の各種投資の償還が本格化してきていることにより、実質公債費比率は上昇傾向となっている。さらに今後、庁舎建替や公共施設の老朽化対策経費の増加に伴う地方債の発行により、将来負担比率、実質公債費比率はともに上昇傾向が予想される</t>
    <rPh sb="103" eb="105">
      <t>ジッシツ</t>
    </rPh>
    <rPh sb="105" eb="108">
      <t>コウサイヒ</t>
    </rPh>
    <rPh sb="108" eb="110">
      <t>ヒリツ</t>
    </rPh>
    <rPh sb="115" eb="117">
      <t>チホウ</t>
    </rPh>
    <rPh sb="117" eb="120">
      <t>コウフゼイ</t>
    </rPh>
    <rPh sb="121" eb="123">
      <t>サンニュウ</t>
    </rPh>
    <rPh sb="126" eb="128">
      <t>ユウリ</t>
    </rPh>
    <rPh sb="129" eb="132">
      <t>チホウサイ</t>
    </rPh>
    <rPh sb="133" eb="135">
      <t>カツヨウ</t>
    </rPh>
    <rPh sb="137" eb="139">
      <t>ザイセイ</t>
    </rPh>
    <rPh sb="139" eb="141">
      <t>コウゾウ</t>
    </rPh>
    <rPh sb="142" eb="145">
      <t>ダンリョクカ</t>
    </rPh>
    <rPh sb="146" eb="147">
      <t>ム</t>
    </rPh>
    <rPh sb="149" eb="150">
      <t>ト</t>
    </rPh>
    <rPh sb="150" eb="151">
      <t>クミ</t>
    </rPh>
    <rPh sb="152" eb="155">
      <t>セッキョクテキ</t>
    </rPh>
    <rPh sb="156" eb="157">
      <t>オコナ</t>
    </rPh>
    <rPh sb="161" eb="163">
      <t>ケッカ</t>
    </rPh>
    <rPh sb="164" eb="165">
      <t>ヒク</t>
    </rPh>
    <rPh sb="166" eb="168">
      <t>スイジュン</t>
    </rPh>
    <rPh sb="179" eb="181">
      <t>タイリョウ</t>
    </rPh>
    <rPh sb="181" eb="183">
      <t>タイショク</t>
    </rPh>
    <rPh sb="183" eb="184">
      <t>ジ</t>
    </rPh>
    <rPh sb="185" eb="187">
      <t>ハッコウ</t>
    </rPh>
    <rPh sb="189" eb="191">
      <t>タイショク</t>
    </rPh>
    <rPh sb="191" eb="193">
      <t>テアテ</t>
    </rPh>
    <rPh sb="193" eb="194">
      <t>サイ</t>
    </rPh>
    <rPh sb="195" eb="197">
      <t>キンネン</t>
    </rPh>
    <rPh sb="198" eb="200">
      <t>カクシュ</t>
    </rPh>
    <rPh sb="200" eb="202">
      <t>トウシ</t>
    </rPh>
    <rPh sb="203" eb="205">
      <t>ショウカン</t>
    </rPh>
    <rPh sb="206" eb="209">
      <t>ホンカクカ</t>
    </rPh>
    <rPh sb="221" eb="223">
      <t>ジッシツ</t>
    </rPh>
    <rPh sb="223" eb="226">
      <t>コウサイヒ</t>
    </rPh>
    <rPh sb="226" eb="228">
      <t>ヒリツ</t>
    </rPh>
    <rPh sb="229" eb="231">
      <t>ジョウショウ</t>
    </rPh>
    <rPh sb="231" eb="233">
      <t>ケイコウ</t>
    </rPh>
    <rPh sb="243" eb="245">
      <t>コンゴ</t>
    </rPh>
    <rPh sb="246" eb="248">
      <t>チョウシャ</t>
    </rPh>
    <rPh sb="248" eb="250">
      <t>タテカ</t>
    </rPh>
    <rPh sb="251" eb="253">
      <t>コウキョウ</t>
    </rPh>
    <rPh sb="253" eb="255">
      <t>シセツ</t>
    </rPh>
    <rPh sb="256" eb="259">
      <t>ロウキュウカ</t>
    </rPh>
    <rPh sb="259" eb="261">
      <t>タイサク</t>
    </rPh>
    <rPh sb="261" eb="263">
      <t>ケイヒ</t>
    </rPh>
    <rPh sb="264" eb="265">
      <t>ゾウ</t>
    </rPh>
    <rPh sb="265" eb="266">
      <t>カ</t>
    </rPh>
    <rPh sb="267" eb="268">
      <t>トモナ</t>
    </rPh>
    <rPh sb="269" eb="272">
      <t>チホウサイ</t>
    </rPh>
    <rPh sb="273" eb="275">
      <t>ハッコウ</t>
    </rPh>
    <rPh sb="279" eb="281">
      <t>ショウライ</t>
    </rPh>
    <rPh sb="281" eb="283">
      <t>フタン</t>
    </rPh>
    <rPh sb="283" eb="285">
      <t>ヒリツ</t>
    </rPh>
    <rPh sb="286" eb="288">
      <t>ジッシツ</t>
    </rPh>
    <rPh sb="288" eb="291">
      <t>コウサイヒ</t>
    </rPh>
    <rPh sb="291" eb="293">
      <t>ヒリツ</t>
    </rPh>
    <rPh sb="297" eb="299">
      <t>ジョウショウ</t>
    </rPh>
    <rPh sb="299" eb="301">
      <t>ケイコウ</t>
    </rPh>
    <rPh sb="302" eb="304">
      <t>ヨソウ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</si>
  <si>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</si>
  <si>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</si>
  <si>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</si>
  <si>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は類似団体よりも低い水準となっている。主な要因としては、本市の下水道事業が健全であり公営企業負担金が少ないことや、近年の大量退職に伴う職員の若返りに伴う退職手当負担見込み額の減少が挙げられる。
その一方で庁舎や就学前施設をはじめ老朽化している施設が多く、有形固定資産減価償却率は類似団体よりも高い水準にあるため、今後、公共施設等総合管理計画や個別施設計画に基づき、施設の統廃合・長寿命化・更新等、施設の老朽化対策をを適切に進めていく予定である。また庁舎建替をはじめとした老朽化対策の財源として多額の地方債発行や基金の取崩しが必要となってくるため、今後、将来負担比率は上昇傾向となる。
</t>
    <rPh sb="0" eb="2">
      <t>ショウライ</t>
    </rPh>
    <rPh sb="2" eb="4">
      <t>フタン</t>
    </rPh>
    <rPh sb="4" eb="6">
      <t>ヒリツ</t>
    </rPh>
    <rPh sb="7" eb="9">
      <t>ルイジ</t>
    </rPh>
    <rPh sb="9" eb="11">
      <t>ダンタイ</t>
    </rPh>
    <rPh sb="14" eb="15">
      <t>ヒク</t>
    </rPh>
    <rPh sb="16" eb="18">
      <t>スイジュン</t>
    </rPh>
    <rPh sb="25" eb="26">
      <t>オモ</t>
    </rPh>
    <rPh sb="27" eb="29">
      <t>ヨウイン</t>
    </rPh>
    <rPh sb="34" eb="36">
      <t>ホンシ</t>
    </rPh>
    <rPh sb="37" eb="40">
      <t>ゲスイドウ</t>
    </rPh>
    <rPh sb="40" eb="42">
      <t>ジギョウ</t>
    </rPh>
    <rPh sb="43" eb="45">
      <t>ケンゼン</t>
    </rPh>
    <rPh sb="48" eb="50">
      <t>コウエイ</t>
    </rPh>
    <rPh sb="50" eb="52">
      <t>キギョウ</t>
    </rPh>
    <rPh sb="52" eb="55">
      <t>フタンキン</t>
    </rPh>
    <rPh sb="56" eb="57">
      <t>スク</t>
    </rPh>
    <rPh sb="63" eb="65">
      <t>キンネン</t>
    </rPh>
    <rPh sb="66" eb="68">
      <t>タイリョウ</t>
    </rPh>
    <rPh sb="68" eb="70">
      <t>タイショク</t>
    </rPh>
    <rPh sb="71" eb="72">
      <t>トモナ</t>
    </rPh>
    <rPh sb="73" eb="75">
      <t>ショクイン</t>
    </rPh>
    <rPh sb="76" eb="78">
      <t>ワカガエ</t>
    </rPh>
    <rPh sb="80" eb="81">
      <t>トモナ</t>
    </rPh>
    <rPh sb="82" eb="84">
      <t>タイショク</t>
    </rPh>
    <rPh sb="84" eb="86">
      <t>テアテ</t>
    </rPh>
    <rPh sb="93" eb="95">
      <t>ゲンショウ</t>
    </rPh>
    <rPh sb="133" eb="135">
      <t>ユウケイ</t>
    </rPh>
    <rPh sb="135" eb="137">
      <t>コテイ</t>
    </rPh>
    <rPh sb="137" eb="139">
      <t>シサン</t>
    </rPh>
    <rPh sb="139" eb="141">
      <t>ゲンカ</t>
    </rPh>
    <rPh sb="141" eb="143">
      <t>ショウキャク</t>
    </rPh>
    <rPh sb="143" eb="144">
      <t>リツ</t>
    </rPh>
    <rPh sb="145" eb="147">
      <t>ルイジ</t>
    </rPh>
    <rPh sb="147" eb="149">
      <t>ダンタイ</t>
    </rPh>
    <rPh sb="152" eb="153">
      <t>タカ</t>
    </rPh>
    <rPh sb="154" eb="156">
      <t>スイジュン</t>
    </rPh>
    <rPh sb="162" eb="164">
      <t>コンゴ</t>
    </rPh>
    <rPh sb="165" eb="167">
      <t>コウキョウ</t>
    </rPh>
    <rPh sb="167" eb="169">
      <t>シセツ</t>
    </rPh>
    <rPh sb="169" eb="170">
      <t>ナド</t>
    </rPh>
    <rPh sb="170" eb="172">
      <t>ソウゴウ</t>
    </rPh>
    <rPh sb="172" eb="174">
      <t>カンリ</t>
    </rPh>
    <rPh sb="174" eb="176">
      <t>ケイカク</t>
    </rPh>
    <rPh sb="177" eb="179">
      <t>コベツ</t>
    </rPh>
    <rPh sb="179" eb="181">
      <t>シセツ</t>
    </rPh>
    <rPh sb="181" eb="183">
      <t>ケイカク</t>
    </rPh>
    <rPh sb="184" eb="185">
      <t>モト</t>
    </rPh>
    <rPh sb="207" eb="210">
      <t>ロウキュウカ</t>
    </rPh>
    <rPh sb="210" eb="212">
      <t>タイサク</t>
    </rPh>
    <rPh sb="222" eb="224">
      <t>ヨテイ</t>
    </rPh>
    <rPh sb="230" eb="232">
      <t>チョウシャ</t>
    </rPh>
    <rPh sb="232" eb="234">
      <t>タテカ</t>
    </rPh>
    <rPh sb="241" eb="244">
      <t>ロウキュウカ</t>
    </rPh>
    <rPh sb="244" eb="246">
      <t>タイサク</t>
    </rPh>
    <rPh sb="247" eb="249">
      <t>ザイゲン</t>
    </rPh>
    <rPh sb="252" eb="254">
      <t>タガク</t>
    </rPh>
    <rPh sb="255" eb="258">
      <t>チホウサイ</t>
    </rPh>
    <rPh sb="258" eb="260">
      <t>ハッコウ</t>
    </rPh>
    <rPh sb="261" eb="263">
      <t>キキン</t>
    </rPh>
    <rPh sb="264" eb="265">
      <t>ト</t>
    </rPh>
    <rPh sb="265" eb="266">
      <t>クズ</t>
    </rPh>
    <rPh sb="268" eb="270">
      <t>ヒツヨウ</t>
    </rPh>
    <rPh sb="279" eb="281">
      <t>コンゴ</t>
    </rPh>
    <rPh sb="282" eb="284">
      <t>ショウライ</t>
    </rPh>
    <rPh sb="284" eb="286">
      <t>フタン</t>
    </rPh>
    <rPh sb="286" eb="288">
      <t>ヒリツ</t>
    </rPh>
    <rPh sb="289" eb="291">
      <t>ジョウショウ</t>
    </rPh>
    <rPh sb="291" eb="293">
      <t>ケイコウ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</si>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</sst>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561B-42FA-92ED-E46DA318E7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49132</c:v>
                </c:pt>
                <c:pt idx="1">
                  <c:v>61893</c:v>
                </c:pt>
                <c:pt idx="2">
                  <c:v>40730</c:v>
                </c:pt>
                <c:pt idx="3">
                  <c:v>47630</c:v>
                </c:pt>
                <c:pt idx="4">
                  <c:v>15608</c:v>
                </c:pt>
              </c:numCache>
            </c:numRef>
          </c:val>
          <c:smooth val="0"/>
          <c:extLst xmlns:c16r2="http://schemas.microsoft.com/office/drawing/2015/06/chart">
            <c:ext xmlns:c16="http://schemas.microsoft.com/office/drawing/2014/chart" uri="{C3380CC4-5D6E-409C-BE32-E72D297353CC}">
              <c16:uniqueId val="{00000001-561B-42FA-92ED-E46DA318E7E6}"/>
            </c:ext>
          </c:extLst>
        </c:ser>
        <c:dLbls>
          <c:showLegendKey val="0"/>
          <c:showVal val="0"/>
          <c:showCatName val="0"/>
          <c:showSerName val="0"/>
          <c:showPercent val="0"/>
          <c:showBubbleSize val="0"/>
        </c:dLbls>
        <c:marker val="1"/>
        <c:smooth val="0"/>
        <c:axId val="241419008"/>
        <c:axId val="241420544"/>
      </c:lineChart>
      <c:catAx>
        <c:axId val="241419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420544"/>
        <c:crosses val="autoZero"/>
        <c:auto val="1"/>
        <c:lblAlgn val="ctr"/>
        <c:lblOffset val="100"/>
        <c:tickLblSkip val="1"/>
        <c:tickMarkSkip val="1"/>
        <c:noMultiLvlLbl val="0"/>
      </c:catAx>
      <c:valAx>
        <c:axId val="2414205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41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c:v>
                </c:pt>
                <c:pt idx="1">
                  <c:v>4.1500000000000004</c:v>
                </c:pt>
                <c:pt idx="2">
                  <c:v>3.72</c:v>
                </c:pt>
                <c:pt idx="3">
                  <c:v>3.89</c:v>
                </c:pt>
                <c:pt idx="4">
                  <c:v>3.75</c:v>
                </c:pt>
              </c:numCache>
            </c:numRef>
          </c:val>
          <c:extLst xmlns:c16r2="http://schemas.microsoft.com/office/drawing/2015/06/chart">
            <c:ext xmlns:c16="http://schemas.microsoft.com/office/drawing/2014/chart" uri="{C3380CC4-5D6E-409C-BE32-E72D297353CC}">
              <c16:uniqueId val="{00000000-36B8-4624-8EEE-49FA2E7857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15.58</c:v>
                </c:pt>
                <c:pt idx="1">
                  <c:v>14.36</c:v>
                </c:pt>
                <c:pt idx="2">
                  <c:v>12.64</c:v>
                </c:pt>
                <c:pt idx="3">
                  <c:v>9.0500000000000007</c:v>
                </c:pt>
                <c:pt idx="4">
                  <c:v>8.7899999999999991</c:v>
                </c:pt>
              </c:numCache>
            </c:numRef>
          </c:val>
          <c:extLst xmlns:c16r2="http://schemas.microsoft.com/office/drawing/2015/06/chart">
            <c:ext xmlns:c16="http://schemas.microsoft.com/office/drawing/2014/chart" uri="{C3380CC4-5D6E-409C-BE32-E72D297353CC}">
              <c16:uniqueId val="{00000001-36B8-4624-8EEE-49FA2E7857C4}"/>
            </c:ext>
          </c:extLst>
        </c:ser>
        <c:dLbls>
          <c:showLegendKey val="0"/>
          <c:showVal val="0"/>
          <c:showCatName val="0"/>
          <c:showSerName val="0"/>
          <c:showPercent val="0"/>
          <c:showBubbleSize val="0"/>
        </c:dLbls>
        <c:gapWidth val="250"/>
        <c:overlap val="100"/>
        <c:axId val="243143040"/>
        <c:axId val="24314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0.39</c:v>
                </c:pt>
                <c:pt idx="1">
                  <c:v>-1.71</c:v>
                </c:pt>
                <c:pt idx="2">
                  <c:v>-3.93</c:v>
                </c:pt>
                <c:pt idx="3">
                  <c:v>-0.41</c:v>
                </c:pt>
                <c:pt idx="4">
                  <c:v>2.29</c:v>
                </c:pt>
              </c:numCache>
            </c:numRef>
          </c:val>
          <c:smooth val="0"/>
          <c:extLst xmlns:c16r2="http://schemas.microsoft.com/office/drawing/2015/06/chart">
            <c:ext xmlns:c16="http://schemas.microsoft.com/office/drawing/2014/chart" uri="{C3380CC4-5D6E-409C-BE32-E72D297353CC}">
              <c16:uniqueId val="{00000002-36B8-4624-8EEE-49FA2E7857C4}"/>
            </c:ext>
          </c:extLst>
        </c:ser>
        <c:dLbls>
          <c:showLegendKey val="0"/>
          <c:showVal val="0"/>
          <c:showCatName val="0"/>
          <c:showSerName val="0"/>
          <c:showPercent val="0"/>
          <c:showBubbleSize val="0"/>
        </c:dLbls>
        <c:marker val="1"/>
        <c:smooth val="0"/>
        <c:axId val="243143040"/>
        <c:axId val="243144576"/>
      </c:lineChart>
      <c:catAx>
        <c:axId val="2431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144576"/>
        <c:crosses val="autoZero"/>
        <c:auto val="1"/>
        <c:lblAlgn val="ctr"/>
        <c:lblOffset val="100"/>
        <c:tickLblSkip val="1"/>
        <c:tickMarkSkip val="1"/>
        <c:noMultiLvlLbl val="0"/>
      </c:catAx>
      <c:valAx>
        <c:axId val="24314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14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446-42F8-9334-B9F3A27D33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446-42F8-9334-B9F3A27D33F8}"/>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446-42F8-9334-B9F3A27D33F8}"/>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446-42F8-9334-B9F3A27D33F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0.13</c:v>
                </c:pt>
                <c:pt idx="6">
                  <c:v>#N/A</c:v>
                </c:pt>
                <c:pt idx="7">
                  <c:v>0.23</c:v>
                </c:pt>
                <c:pt idx="8">
                  <c:v>#N/A</c:v>
                </c:pt>
                <c:pt idx="9">
                  <c:v>0.17</c:v>
                </c:pt>
              </c:numCache>
            </c:numRef>
          </c:val>
          <c:extLst xmlns:c16r2="http://schemas.microsoft.com/office/drawing/2015/06/chart">
            <c:ext xmlns:c16="http://schemas.microsoft.com/office/drawing/2014/chart" uri="{C3380CC4-5D6E-409C-BE32-E72D297353CC}">
              <c16:uniqueId val="{00000004-E446-42F8-9334-B9F3A27D33F8}"/>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0.37</c:v>
                </c:pt>
                <c:pt idx="4">
                  <c:v>#N/A</c:v>
                </c:pt>
                <c:pt idx="5">
                  <c:v>0.22</c:v>
                </c:pt>
                <c:pt idx="6">
                  <c:v>#N/A</c:v>
                </c:pt>
                <c:pt idx="7">
                  <c:v>0.93</c:v>
                </c:pt>
                <c:pt idx="8">
                  <c:v>#N/A</c:v>
                </c:pt>
                <c:pt idx="9">
                  <c:v>0.86</c:v>
                </c:pt>
              </c:numCache>
            </c:numRef>
          </c:val>
          <c:extLst xmlns:c16r2="http://schemas.microsoft.com/office/drawing/2015/06/chart">
            <c:ext xmlns:c16="http://schemas.microsoft.com/office/drawing/2014/chart" uri="{C3380CC4-5D6E-409C-BE32-E72D297353CC}">
              <c16:uniqueId val="{00000005-E446-42F8-9334-B9F3A27D33F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2.21</c:v>
                </c:pt>
                <c:pt idx="1">
                  <c:v>#N/A</c:v>
                </c:pt>
                <c:pt idx="2">
                  <c:v>1.6</c:v>
                </c:pt>
                <c:pt idx="3">
                  <c:v>#N/A</c:v>
                </c:pt>
                <c:pt idx="4">
                  <c:v>1.41</c:v>
                </c:pt>
                <c:pt idx="5">
                  <c:v>#N/A</c:v>
                </c:pt>
                <c:pt idx="6">
                  <c:v>#N/A</c:v>
                </c:pt>
                <c:pt idx="7">
                  <c:v>0.01</c:v>
                </c:pt>
                <c:pt idx="8">
                  <c:v>#N/A</c:v>
                </c:pt>
                <c:pt idx="9">
                  <c:v>1.38</c:v>
                </c:pt>
              </c:numCache>
            </c:numRef>
          </c:val>
          <c:extLst xmlns:c16r2="http://schemas.microsoft.com/office/drawing/2015/06/chart">
            <c:ext xmlns:c16="http://schemas.microsoft.com/office/drawing/2014/chart" uri="{C3380CC4-5D6E-409C-BE32-E72D297353CC}">
              <c16:uniqueId val="{00000006-E446-42F8-9334-B9F3A27D33F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3.09</c:v>
                </c:pt>
                <c:pt idx="2">
                  <c:v>#N/A</c:v>
                </c:pt>
                <c:pt idx="3">
                  <c:v>4.1500000000000004</c:v>
                </c:pt>
                <c:pt idx="4">
                  <c:v>#N/A</c:v>
                </c:pt>
                <c:pt idx="5">
                  <c:v>3.71</c:v>
                </c:pt>
                <c:pt idx="6">
                  <c:v>#N/A</c:v>
                </c:pt>
                <c:pt idx="7">
                  <c:v>3.88</c:v>
                </c:pt>
                <c:pt idx="8">
                  <c:v>#N/A</c:v>
                </c:pt>
                <c:pt idx="9">
                  <c:v>3.74</c:v>
                </c:pt>
              </c:numCache>
            </c:numRef>
          </c:val>
          <c:extLst xmlns:c16r2="http://schemas.microsoft.com/office/drawing/2015/06/chart">
            <c:ext xmlns:c16="http://schemas.microsoft.com/office/drawing/2014/chart" uri="{C3380CC4-5D6E-409C-BE32-E72D297353CC}">
              <c16:uniqueId val="{00000007-E446-42F8-9334-B9F3A27D33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8.35</c:v>
                </c:pt>
                <c:pt idx="2">
                  <c:v>#N/A</c:v>
                </c:pt>
                <c:pt idx="3">
                  <c:v>8.24</c:v>
                </c:pt>
                <c:pt idx="4">
                  <c:v>#N/A</c:v>
                </c:pt>
                <c:pt idx="5">
                  <c:v>7.62</c:v>
                </c:pt>
                <c:pt idx="6">
                  <c:v>#N/A</c:v>
                </c:pt>
                <c:pt idx="7">
                  <c:v>7.03</c:v>
                </c:pt>
                <c:pt idx="8">
                  <c:v>#N/A</c:v>
                </c:pt>
                <c:pt idx="9">
                  <c:v>4.3099999999999996</c:v>
                </c:pt>
              </c:numCache>
            </c:numRef>
          </c:val>
          <c:extLst xmlns:c16r2="http://schemas.microsoft.com/office/drawing/2015/06/chart">
            <c:ext xmlns:c16="http://schemas.microsoft.com/office/drawing/2014/chart" uri="{C3380CC4-5D6E-409C-BE32-E72D297353CC}">
              <c16:uniqueId val="{00000008-E446-42F8-9334-B9F3A27D33F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4.83</c:v>
                </c:pt>
                <c:pt idx="2">
                  <c:v>#N/A</c:v>
                </c:pt>
                <c:pt idx="3">
                  <c:v>4.58</c:v>
                </c:pt>
                <c:pt idx="4">
                  <c:v>#N/A</c:v>
                </c:pt>
                <c:pt idx="5">
                  <c:v>4.9400000000000004</c:v>
                </c:pt>
                <c:pt idx="6">
                  <c:v>#N/A</c:v>
                </c:pt>
                <c:pt idx="7">
                  <c:v>5.58</c:v>
                </c:pt>
                <c:pt idx="8">
                  <c:v>#N/A</c:v>
                </c:pt>
                <c:pt idx="9">
                  <c:v>5.95</c:v>
                </c:pt>
              </c:numCache>
            </c:numRef>
          </c:val>
          <c:extLst xmlns:c16r2="http://schemas.microsoft.com/office/drawing/2015/06/chart">
            <c:ext xmlns:c16="http://schemas.microsoft.com/office/drawing/2014/chart" uri="{C3380CC4-5D6E-409C-BE32-E72D297353CC}">
              <c16:uniqueId val="{00000009-E446-42F8-9334-B9F3A27D33F8}"/>
            </c:ext>
          </c:extLst>
        </c:ser>
        <c:dLbls>
          <c:showLegendKey val="0"/>
          <c:showVal val="0"/>
          <c:showCatName val="0"/>
          <c:showSerName val="0"/>
          <c:showPercent val="0"/>
          <c:showBubbleSize val="0"/>
        </c:dLbls>
        <c:gapWidth val="150"/>
        <c:overlap val="100"/>
        <c:axId val="251418496"/>
        <c:axId val="251420032"/>
      </c:barChart>
      <c:catAx>
        <c:axId val="25141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420032"/>
        <c:crosses val="autoZero"/>
        <c:auto val="1"/>
        <c:lblAlgn val="ctr"/>
        <c:lblOffset val="100"/>
        <c:tickLblSkip val="1"/>
        <c:tickMarkSkip val="1"/>
        <c:noMultiLvlLbl val="0"/>
      </c:catAx>
      <c:valAx>
        <c:axId val="25142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41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2287</c:v>
                </c:pt>
                <c:pt idx="5">
                  <c:v>2241</c:v>
                </c:pt>
                <c:pt idx="8">
                  <c:v>2191</c:v>
                </c:pt>
                <c:pt idx="11">
                  <c:v>2181</c:v>
                </c:pt>
                <c:pt idx="14">
                  <c:v>2209</c:v>
                </c:pt>
              </c:numCache>
            </c:numRef>
          </c:val>
          <c:extLst xmlns:c16r2="http://schemas.microsoft.com/office/drawing/2015/06/chart">
            <c:ext xmlns:c16="http://schemas.microsoft.com/office/drawing/2014/chart" uri="{C3380CC4-5D6E-409C-BE32-E72D297353CC}">
              <c16:uniqueId val="{00000000-C139-4783-836D-B8D4BBB350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39-4783-836D-B8D4BBB350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c:v>
                </c:pt>
                <c:pt idx="3">
                  <c:v>19</c:v>
                </c:pt>
                <c:pt idx="6">
                  <c:v>6</c:v>
                </c:pt>
                <c:pt idx="9">
                  <c:v>0</c:v>
                </c:pt>
                <c:pt idx="12">
                  <c:v>0</c:v>
                </c:pt>
              </c:numCache>
            </c:numRef>
          </c:val>
          <c:extLst xmlns:c16r2="http://schemas.microsoft.com/office/drawing/2015/06/chart">
            <c:ext xmlns:c16="http://schemas.microsoft.com/office/drawing/2014/chart" uri="{C3380CC4-5D6E-409C-BE32-E72D297353CC}">
              <c16:uniqueId val="{00000002-C139-4783-836D-B8D4BBB350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116</c:v>
                </c:pt>
                <c:pt idx="3">
                  <c:v>106</c:v>
                </c:pt>
                <c:pt idx="6">
                  <c:v>92</c:v>
                </c:pt>
                <c:pt idx="9">
                  <c:v>78</c:v>
                </c:pt>
                <c:pt idx="12">
                  <c:v>82</c:v>
                </c:pt>
              </c:numCache>
            </c:numRef>
          </c:val>
          <c:extLst xmlns:c16r2="http://schemas.microsoft.com/office/drawing/2015/06/chart">
            <c:ext xmlns:c16="http://schemas.microsoft.com/office/drawing/2014/chart" uri="{C3380CC4-5D6E-409C-BE32-E72D297353CC}">
              <c16:uniqueId val="{00000003-C139-4783-836D-B8D4BBB350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274</c:v>
                </c:pt>
                <c:pt idx="3">
                  <c:v>177</c:v>
                </c:pt>
                <c:pt idx="6">
                  <c:v>272</c:v>
                </c:pt>
                <c:pt idx="9">
                  <c:v>275</c:v>
                </c:pt>
                <c:pt idx="12">
                  <c:v>219</c:v>
                </c:pt>
              </c:numCache>
            </c:numRef>
          </c:val>
          <c:extLst xmlns:c16r2="http://schemas.microsoft.com/office/drawing/2015/06/chart">
            <c:ext xmlns:c16="http://schemas.microsoft.com/office/drawing/2014/chart" uri="{C3380CC4-5D6E-409C-BE32-E72D297353CC}">
              <c16:uniqueId val="{00000004-C139-4783-836D-B8D4BBB350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39-4783-836D-B8D4BBB350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139-4783-836D-B8D4BBB350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1881</c:v>
                </c:pt>
                <c:pt idx="3">
                  <c:v>1857</c:v>
                </c:pt>
                <c:pt idx="6">
                  <c:v>1898</c:v>
                </c:pt>
                <c:pt idx="9">
                  <c:v>1973</c:v>
                </c:pt>
                <c:pt idx="12">
                  <c:v>2037</c:v>
                </c:pt>
              </c:numCache>
            </c:numRef>
          </c:val>
          <c:extLst xmlns:c16r2="http://schemas.microsoft.com/office/drawing/2015/06/chart">
            <c:ext xmlns:c16="http://schemas.microsoft.com/office/drawing/2014/chart" uri="{C3380CC4-5D6E-409C-BE32-E72D297353CC}">
              <c16:uniqueId val="{00000007-C139-4783-836D-B8D4BBB350DF}"/>
            </c:ext>
          </c:extLst>
        </c:ser>
        <c:dLbls>
          <c:showLegendKey val="0"/>
          <c:showVal val="0"/>
          <c:showCatName val="0"/>
          <c:showSerName val="0"/>
          <c:showPercent val="0"/>
          <c:showBubbleSize val="0"/>
        </c:dLbls>
        <c:gapWidth val="100"/>
        <c:overlap val="100"/>
        <c:axId val="197035136"/>
        <c:axId val="19703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c:v>
                </c:pt>
                <c:pt idx="2">
                  <c:v>#N/A</c:v>
                </c:pt>
                <c:pt idx="3">
                  <c:v>#N/A</c:v>
                </c:pt>
                <c:pt idx="4">
                  <c:v>-82</c:v>
                </c:pt>
                <c:pt idx="5">
                  <c:v>#N/A</c:v>
                </c:pt>
                <c:pt idx="6">
                  <c:v>#N/A</c:v>
                </c:pt>
                <c:pt idx="7">
                  <c:v>77</c:v>
                </c:pt>
                <c:pt idx="8">
                  <c:v>#N/A</c:v>
                </c:pt>
                <c:pt idx="9">
                  <c:v>#N/A</c:v>
                </c:pt>
                <c:pt idx="10">
                  <c:v>145</c:v>
                </c:pt>
                <c:pt idx="11">
                  <c:v>#N/A</c:v>
                </c:pt>
                <c:pt idx="12">
                  <c:v>#N/A</c:v>
                </c:pt>
                <c:pt idx="13">
                  <c:v>129</c:v>
                </c:pt>
                <c:pt idx="14">
                  <c:v>#N/A</c:v>
                </c:pt>
              </c:numCache>
            </c:numRef>
          </c:val>
          <c:smooth val="0"/>
          <c:extLst xmlns:c16r2="http://schemas.microsoft.com/office/drawing/2015/06/chart">
            <c:ext xmlns:c16="http://schemas.microsoft.com/office/drawing/2014/chart" uri="{C3380CC4-5D6E-409C-BE32-E72D297353CC}">
              <c16:uniqueId val="{00000008-C139-4783-836D-B8D4BBB350DF}"/>
            </c:ext>
          </c:extLst>
        </c:ser>
        <c:dLbls>
          <c:showLegendKey val="0"/>
          <c:showVal val="0"/>
          <c:showCatName val="0"/>
          <c:showSerName val="0"/>
          <c:showPercent val="0"/>
          <c:showBubbleSize val="0"/>
        </c:dLbls>
        <c:marker val="1"/>
        <c:smooth val="0"/>
        <c:axId val="197035136"/>
        <c:axId val="197037056"/>
      </c:lineChart>
      <c:catAx>
        <c:axId val="1970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037056"/>
        <c:crosses val="autoZero"/>
        <c:auto val="1"/>
        <c:lblAlgn val="ctr"/>
        <c:lblOffset val="100"/>
        <c:tickLblSkip val="1"/>
        <c:tickMarkSkip val="1"/>
        <c:noMultiLvlLbl val="0"/>
      </c:catAx>
      <c:valAx>
        <c:axId val="19703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3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18286</c:v>
                </c:pt>
                <c:pt idx="5">
                  <c:v>18430</c:v>
                </c:pt>
                <c:pt idx="8">
                  <c:v>18671</c:v>
                </c:pt>
                <c:pt idx="11">
                  <c:v>19792</c:v>
                </c:pt>
                <c:pt idx="14">
                  <c:v>19882</c:v>
                </c:pt>
              </c:numCache>
            </c:numRef>
          </c:val>
          <c:extLst xmlns:c16r2="http://schemas.microsoft.com/office/drawing/2015/06/chart">
            <c:ext xmlns:c16="http://schemas.microsoft.com/office/drawing/2014/chart" uri="{C3380CC4-5D6E-409C-BE32-E72D297353CC}">
              <c16:uniqueId val="{00000000-7BC2-4A0C-B978-CE6A3D7BAB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4543</c:v>
                </c:pt>
                <c:pt idx="5">
                  <c:v>4084</c:v>
                </c:pt>
                <c:pt idx="8">
                  <c:v>4453</c:v>
                </c:pt>
                <c:pt idx="11">
                  <c:v>4909</c:v>
                </c:pt>
                <c:pt idx="14">
                  <c:v>5647</c:v>
                </c:pt>
              </c:numCache>
            </c:numRef>
          </c:val>
          <c:extLst xmlns:c16r2="http://schemas.microsoft.com/office/drawing/2015/06/chart">
            <c:ext xmlns:c16="http://schemas.microsoft.com/office/drawing/2014/chart" uri="{C3380CC4-5D6E-409C-BE32-E72D297353CC}">
              <c16:uniqueId val="{00000001-7BC2-4A0C-B978-CE6A3D7BAB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6448</c:v>
                </c:pt>
                <c:pt idx="5">
                  <c:v>6530</c:v>
                </c:pt>
                <c:pt idx="8">
                  <c:v>7092</c:v>
                </c:pt>
                <c:pt idx="11">
                  <c:v>6147</c:v>
                </c:pt>
                <c:pt idx="14">
                  <c:v>6178</c:v>
                </c:pt>
              </c:numCache>
            </c:numRef>
          </c:val>
          <c:extLst xmlns:c16r2="http://schemas.microsoft.com/office/drawing/2015/06/chart">
            <c:ext xmlns:c16="http://schemas.microsoft.com/office/drawing/2014/chart" uri="{C3380CC4-5D6E-409C-BE32-E72D297353CC}">
              <c16:uniqueId val="{00000002-7BC2-4A0C-B978-CE6A3D7BAB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C2-4A0C-B978-CE6A3D7BAB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BC2-4A0C-B978-CE6A3D7BAB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4</c:v>
                </c:pt>
              </c:numCache>
            </c:numRef>
          </c:val>
          <c:extLst xmlns:c16r2="http://schemas.microsoft.com/office/drawing/2015/06/chart">
            <c:ext xmlns:c16="http://schemas.microsoft.com/office/drawing/2014/chart" uri="{C3380CC4-5D6E-409C-BE32-E72D297353CC}">
              <c16:uniqueId val="{00000005-7BC2-4A0C-B978-CE6A3D7BAB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4599</c:v>
                </c:pt>
                <c:pt idx="3">
                  <c:v>4014</c:v>
                </c:pt>
                <c:pt idx="6">
                  <c:v>3977</c:v>
                </c:pt>
                <c:pt idx="9">
                  <c:v>3415</c:v>
                </c:pt>
                <c:pt idx="12">
                  <c:v>3140</c:v>
                </c:pt>
              </c:numCache>
            </c:numRef>
          </c:val>
          <c:extLst xmlns:c16r2="http://schemas.microsoft.com/office/drawing/2015/06/chart">
            <c:ext xmlns:c16="http://schemas.microsoft.com/office/drawing/2014/chart" uri="{C3380CC4-5D6E-409C-BE32-E72D297353CC}">
              <c16:uniqueId val="{00000006-7BC2-4A0C-B978-CE6A3D7BAB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656</c:v>
                </c:pt>
                <c:pt idx="3">
                  <c:v>755</c:v>
                </c:pt>
                <c:pt idx="6">
                  <c:v>697</c:v>
                </c:pt>
                <c:pt idx="9">
                  <c:v>1186</c:v>
                </c:pt>
                <c:pt idx="12">
                  <c:v>1531</c:v>
                </c:pt>
              </c:numCache>
            </c:numRef>
          </c:val>
          <c:extLst xmlns:c16r2="http://schemas.microsoft.com/office/drawing/2015/06/chart">
            <c:ext xmlns:c16="http://schemas.microsoft.com/office/drawing/2014/chart" uri="{C3380CC4-5D6E-409C-BE32-E72D297353CC}">
              <c16:uniqueId val="{00000007-7BC2-4A0C-B978-CE6A3D7BAB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2274</c:v>
                </c:pt>
                <c:pt idx="3">
                  <c:v>1520</c:v>
                </c:pt>
                <c:pt idx="6">
                  <c:v>1537</c:v>
                </c:pt>
                <c:pt idx="9">
                  <c:v>1634</c:v>
                </c:pt>
                <c:pt idx="12">
                  <c:v>2206</c:v>
                </c:pt>
              </c:numCache>
            </c:numRef>
          </c:val>
          <c:extLst xmlns:c16r2="http://schemas.microsoft.com/office/drawing/2015/06/chart">
            <c:ext xmlns:c16="http://schemas.microsoft.com/office/drawing/2014/chart" uri="{C3380CC4-5D6E-409C-BE32-E72D297353CC}">
              <c16:uniqueId val="{00000008-7BC2-4A0C-B978-CE6A3D7BAB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9-7BC2-4A0C-B978-CE6A3D7BAB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23992</c:v>
                </c:pt>
                <c:pt idx="3">
                  <c:v>25645</c:v>
                </c:pt>
                <c:pt idx="6">
                  <c:v>26827</c:v>
                </c:pt>
                <c:pt idx="9">
                  <c:v>27634</c:v>
                </c:pt>
                <c:pt idx="12">
                  <c:v>26704</c:v>
                </c:pt>
              </c:numCache>
            </c:numRef>
          </c:val>
          <c:extLst xmlns:c16r2="http://schemas.microsoft.com/office/drawing/2015/06/chart">
            <c:ext xmlns:c16="http://schemas.microsoft.com/office/drawing/2014/chart" uri="{C3380CC4-5D6E-409C-BE32-E72D297353CC}">
              <c16:uniqueId val="{0000000A-7BC2-4A0C-B978-CE6A3D7BAB2D}"/>
            </c:ext>
          </c:extLst>
        </c:ser>
        <c:dLbls>
          <c:showLegendKey val="0"/>
          <c:showVal val="0"/>
          <c:showCatName val="0"/>
          <c:showSerName val="0"/>
          <c:showPercent val="0"/>
          <c:showBubbleSize val="0"/>
        </c:dLbls>
        <c:gapWidth val="100"/>
        <c:overlap val="100"/>
        <c:axId val="197845376"/>
        <c:axId val="19784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2270</c:v>
                </c:pt>
                <c:pt idx="2">
                  <c:v>#N/A</c:v>
                </c:pt>
                <c:pt idx="3">
                  <c:v>#N/A</c:v>
                </c:pt>
                <c:pt idx="4">
                  <c:v>2894</c:v>
                </c:pt>
                <c:pt idx="5">
                  <c:v>#N/A</c:v>
                </c:pt>
                <c:pt idx="6">
                  <c:v>#N/A</c:v>
                </c:pt>
                <c:pt idx="7">
                  <c:v>2821</c:v>
                </c:pt>
                <c:pt idx="8">
                  <c:v>#N/A</c:v>
                </c:pt>
                <c:pt idx="9">
                  <c:v>#N/A</c:v>
                </c:pt>
                <c:pt idx="10">
                  <c:v>3021</c:v>
                </c:pt>
                <c:pt idx="11">
                  <c:v>#N/A</c:v>
                </c:pt>
                <c:pt idx="12">
                  <c:v>#N/A</c:v>
                </c:pt>
                <c:pt idx="13">
                  <c:v>1879</c:v>
                </c:pt>
                <c:pt idx="14">
                  <c:v>#N/A</c:v>
                </c:pt>
              </c:numCache>
            </c:numRef>
          </c:val>
          <c:smooth val="0"/>
          <c:extLst xmlns:c16r2="http://schemas.microsoft.com/office/drawing/2015/06/chart">
            <c:ext xmlns:c16="http://schemas.microsoft.com/office/drawing/2014/chart" uri="{C3380CC4-5D6E-409C-BE32-E72D297353CC}">
              <c16:uniqueId val="{0000000B-7BC2-4A0C-B978-CE6A3D7BAB2D}"/>
            </c:ext>
          </c:extLst>
        </c:ser>
        <c:dLbls>
          <c:showLegendKey val="0"/>
          <c:showVal val="0"/>
          <c:showCatName val="0"/>
          <c:showSerName val="0"/>
          <c:showPercent val="0"/>
          <c:showBubbleSize val="0"/>
        </c:dLbls>
        <c:marker val="1"/>
        <c:smooth val="0"/>
        <c:axId val="197845376"/>
        <c:axId val="197847296"/>
      </c:lineChart>
      <c:catAx>
        <c:axId val="19784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847296"/>
        <c:crosses val="autoZero"/>
        <c:auto val="1"/>
        <c:lblAlgn val="ctr"/>
        <c:lblOffset val="100"/>
        <c:tickLblSkip val="1"/>
        <c:tickMarkSkip val="1"/>
        <c:noMultiLvlLbl val="0"/>
      </c:catAx>
      <c:valAx>
        <c:axId val="19784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4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1650</c:v>
                </c:pt>
                <c:pt idx="1">
                  <c:v>1312</c:v>
                </c:pt>
                <c:pt idx="2">
                  <c:v>1282</c:v>
                </c:pt>
              </c:numCache>
            </c:numRef>
          </c:val>
          <c:extLst xmlns:c16r2="http://schemas.microsoft.com/office/drawing/2015/06/chart">
            <c:ext xmlns:c16="http://schemas.microsoft.com/office/drawing/2014/chart" uri="{C3380CC4-5D6E-409C-BE32-E72D297353CC}">
              <c16:uniqueId val="{00000000-AF2E-4015-8C90-9670D15CDB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495</c:v>
                </c:pt>
                <c:pt idx="1">
                  <c:v>448</c:v>
                </c:pt>
                <c:pt idx="2">
                  <c:v>282</c:v>
                </c:pt>
              </c:numCache>
            </c:numRef>
          </c:val>
          <c:extLst xmlns:c16r2="http://schemas.microsoft.com/office/drawing/2015/06/chart">
            <c:ext xmlns:c16="http://schemas.microsoft.com/office/drawing/2014/chart" uri="{C3380CC4-5D6E-409C-BE32-E72D297353CC}">
              <c16:uniqueId val="{00000001-AF2E-4015-8C90-9670D15CDB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4895</c:v>
                </c:pt>
                <c:pt idx="1">
                  <c:v>4335</c:v>
                </c:pt>
                <c:pt idx="2">
                  <c:v>4519</c:v>
                </c:pt>
              </c:numCache>
            </c:numRef>
          </c:val>
          <c:extLst xmlns:c16r2="http://schemas.microsoft.com/office/drawing/2015/06/chart">
            <c:ext xmlns:c16="http://schemas.microsoft.com/office/drawing/2014/chart" uri="{C3380CC4-5D6E-409C-BE32-E72D297353CC}">
              <c16:uniqueId val="{00000002-AF2E-4015-8C90-9670D15CDB5C}"/>
            </c:ext>
          </c:extLst>
        </c:ser>
        <c:dLbls>
          <c:showLegendKey val="0"/>
          <c:showVal val="0"/>
          <c:showCatName val="0"/>
          <c:showSerName val="0"/>
          <c:showPercent val="0"/>
          <c:showBubbleSize val="0"/>
        </c:dLbls>
        <c:gapWidth val="120"/>
        <c:overlap val="100"/>
        <c:axId val="197492096"/>
        <c:axId val="197493888"/>
      </c:barChart>
      <c:catAx>
        <c:axId val="19749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493888"/>
        <c:crosses val="autoZero"/>
        <c:auto val="1"/>
        <c:lblAlgn val="ctr"/>
        <c:lblOffset val="100"/>
        <c:tickLblSkip val="1"/>
        <c:tickMarkSkip val="1"/>
        <c:noMultiLvlLbl val="0"/>
      </c:catAx>
      <c:valAx>
        <c:axId val="197493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49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{C08F82AB-43F9-44F9-A793-DB33B2950756}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07E-41E4-830A-573288476C7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{9EEEA93E-413F-44F4-9541-901AAAA4CEBF}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7E-41E4-830A-573288476C7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{3C2C6961-3826-4CE3-93F5-D1A647082DC2}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7E-41E4-830A-573288476C7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{E3FFE58C-1D4A-4363-A593-4AD4EB1C08BD}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7E-41E4-830A-573288476C7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{42536D35-E126-4A52-B84C-46F7FF34D44B}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7E-41E4-830A-573288476C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{D1130EB2-A48E-4224-ABA5-7D5E2DFDB669}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07E-41E4-830A-573288476C7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{AFC7EE73-6BDE-40B6-87BB-76FDA14FF523}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07E-41E4-830A-573288476C7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{CF64886A-426A-4057-9409-EA156281521B}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07E-41E4-830A-573288476C7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{902E1584-A787-4834-8FAC-3528E6E30B2F}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07E-41E4-830A-573288476C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74.5</c:v>
                </c:pt>
                <c:pt idx="24">
                  <c:v>66.099999999999994</c:v>
                </c:pt>
                <c:pt idx="32">
                  <c:v>65.5</c:v>
                </c:pt>
              </c:numCache>
            </c:numRef>
          </c:xVal>
          <c:yVal>
            <c:numRef>
              <c:f>公会計指標分析・財政指標組合せ分析表!$BP$51:$DC$51</c:f>
              <c:numCache>
                <c:formatCode>#,##0.0;"▲ "#,##0.0</c:formatCode>
                <c:ptCount val="40"/>
                <c:pt idx="16">
                  <c:v>21.7</c:v>
                </c:pt>
                <c:pt idx="24">
                  <c:v>23.4</c:v>
                </c:pt>
                <c:pt idx="32">
                  <c:v>14.4</c:v>
                </c:pt>
              </c:numCache>
            </c:numRef>
          </c:yVal>
          <c:smooth val="0"/>
          <c:extLst xmlns:c16r2="http://schemas.microsoft.com/office/drawing/2015/06/chart">
            <c:ext xmlns:c16="http://schemas.microsoft.com/office/drawing/2014/chart" uri="{C3380CC4-5D6E-409C-BE32-E72D297353CC}">
              <c16:uniqueId val="{00000009-B07E-41E4-830A-573288476C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{6F4BA6D0-214E-4835-BC8B-9786BA965C73}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07E-41E4-830A-573288476C7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{52F983E1-6967-4F8D-AFBE-E3CB06A023EC}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7E-41E4-830A-573288476C7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{CA5A877D-CDFA-4212-A1CA-6588264F6AFE}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7E-41E4-830A-573288476C7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{1192FB10-AD5B-41D5-9842-C4801945CB20}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7E-41E4-830A-573288476C7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{B65E3F8B-F0FD-4F70-B3A4-D06F5C4AAB57}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7E-41E4-830A-573288476C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{459BE380-1B3D-46E5-AC47-C3AF88828B2F}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07E-41E4-830A-573288476C7D}"/>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{C3D36AFC-7908-4D7D-8F89-A90339C82862}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07E-41E4-830A-573288476C7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{FB8DC23C-D39D-4161-A2B4-7ECE5ACAA863}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07E-41E4-830A-573288476C7D}"/>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{02D6094E-B27E-4543-A487-FD9D74485FE6}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07E-41E4-830A-573288476C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B07E-41E4-830A-573288476C7D}"/>
            </c:ext>
          </c:extLst>
        </c:ser>
        <c:dLbls>
          <c:showLegendKey val="0"/>
          <c:showVal val="1"/>
          <c:showCatName val="0"/>
          <c:showSerName val="0"/>
          <c:showPercent val="0"/>
          <c:showBubbleSize val="0"/>
        </c:dLbls>
        <c:axId val="198246784"/>
        <c:axId val="198247552"/>
      </c:scatterChart>
      <c:valAx>
        <c:axId val="198246784"/>
        <c:scaling>
          <c:orientation val="minMax"/>
          <c:max val="7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247552"/>
        <c:crosses val="autoZero"/>
        <c:crossBetween val="midCat"/>
      </c:valAx>
      <c:valAx>
        <c:axId val="198247552"/>
        <c:scaling>
          <c:orientation val="minMax"/>
          <c:max val="4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246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{DE2AC325-C6FF-4D5E-B92F-17B35043F57F}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16A-4F5E-AF61-D60B6BB8056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{FBB01D73-25C7-420F-86D0-C4F077E548C1}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6A-4F5E-AF61-D60B6BB8056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{F78D2B8D-A576-49FF-87A0-4F311623FB63}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6A-4F5E-AF61-D60B6BB8056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{86877CE3-A18A-425E-9E36-90685ED2152D}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6A-4F5E-AF61-D60B6BB8056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{46A294B6-0949-4F80-9FC3-E73881B96BF6}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6A-4F5E-AF61-D60B6BB80568}"/>
                </c:ext>
              </c:extLst>
            </c:dLbl>
            <c:dLbl>
              <c:idx val="8"/>
              <c:layout>
                <c:manualLayout>
                  <c:x val="0"/>
                  <c:y val="-8.9742017813463464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{90C2BF12-AB3F-493E-AABF-BD84EB84308F}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16A-4F5E-AF61-D60B6BB80568}"/>
                </c:ext>
              </c:extLst>
            </c:dLbl>
            <c:dLbl>
              <c:idx val="16"/>
              <c:layout>
                <c:manualLayout>
                  <c:x val="0"/>
                  <c:y val="9.3173743258987609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{F1263A4E-0C41-4FA6-9604-4E53E1727AA4}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16A-4F5E-AF61-D60B6BB80568}"/>
                </c:ext>
              </c:extLst>
            </c:dLbl>
            <c:dLbl>
              <c:idx val="24"/>
              <c:layout>
                <c:manualLayout>
                  <c:x val="0"/>
                  <c:y val="-3.4248756941366812E-4"/>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{A01A1537-8B2E-41C2-AC13-B02260D86CA0}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16A-4F5E-AF61-D60B6BB8056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{736C62C1-6AB4-4585-BF48-EF76519F2526}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16A-4F5E-AF61-D60B6BB805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-0.1</c:v>
                </c:pt>
                <c:pt idx="16">
                  <c:v>0</c:v>
                </c:pt>
                <c:pt idx="24">
                  <c:v>0.3</c:v>
                </c:pt>
                <c:pt idx="32">
                  <c:v>0.9</c:v>
                </c:pt>
              </c:numCache>
            </c:numRef>
          </c:xVal>
          <c:yVal>
            <c:numRef>
              <c:f>公会計指標分析・財政指標組合せ分析表!$BP$73:$DC$73</c:f>
              <c:numCache>
                <c:formatCode>#,##0.0;"▲ "#,##0.0</c:formatCode>
                <c:ptCount val="40"/>
                <c:pt idx="0">
                  <c:v>17.899999999999999</c:v>
                </c:pt>
                <c:pt idx="8">
                  <c:v>22.9</c:v>
                </c:pt>
                <c:pt idx="16">
                  <c:v>21.7</c:v>
                </c:pt>
                <c:pt idx="24">
                  <c:v>23.4</c:v>
                </c:pt>
                <c:pt idx="32">
                  <c:v>14.4</c:v>
                </c:pt>
              </c:numCache>
            </c:numRef>
          </c:yVal>
          <c:smooth val="0"/>
          <c:extLst xmlns:c16r2="http://schemas.microsoft.com/office/drawing/2015/06/chart">
            <c:ext xmlns:c16="http://schemas.microsoft.com/office/drawing/2014/chart" uri="{C3380CC4-5D6E-409C-BE32-E72D297353CC}">
              <c16:uniqueId val="{00000009-F16A-4F5E-AF61-D60B6BB805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{B9FC46F6-6630-4A8F-A33B-E43927812B75}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16A-4F5E-AF61-D60B6BB805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{6C2510C6-9EF6-42BA-ADE3-55FAE78F4088}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6A-4F5E-AF61-D60B6BB8056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{DD04C316-B189-427D-8200-6A995F94561A}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6A-4F5E-AF61-D60B6BB8056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{2597E08E-1D8D-4109-8837-34C765394BCF}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6A-4F5E-AF61-D60B6BB8056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{7CE6D6C2-67FE-49D9-9F88-3714C54380DA}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6A-4F5E-AF61-D60B6BB8056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{1FA4C61E-C7B9-4C1C-BFAD-CE52D7823595}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16A-4F5E-AF61-D60B6BB8056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{E84CF8C4-03AD-493C-B6C2-E204E9AE697D}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16A-4F5E-AF61-D60B6BB8056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{DBFE7036-5A8E-424F-9AAE-F2B20B38C9B8}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16A-4F5E-AF61-D60B6BB8056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{9F992C68-34BC-479A-B8D9-9C002B35B77E}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16A-4F5E-AF61-D60B6BB805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F16A-4F5E-AF61-D60B6BB80568}"/>
            </c:ext>
          </c:extLst>
        </c:ser>
        <c:dLbls>
          <c:showLegendKey val="0"/>
          <c:showVal val="1"/>
          <c:showCatName val="0"/>
          <c:showSerName val="0"/>
          <c:showPercent val="0"/>
          <c:showBubbleSize val="0"/>
        </c:dLbls>
        <c:axId val="241457792"/>
        <c:axId val="241468160"/>
      </c:scatterChart>
      <c:valAx>
        <c:axId val="241457792"/>
        <c:scaling>
          <c:orientation val="minMax"/>
          <c:max val="10.5"/>
          <c:min val="-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468160"/>
        <c:crosses val="autoZero"/>
        <c:crossBetween val="midCat"/>
      </c:valAx>
      <c:valAx>
        <c:axId val="241468160"/>
        <c:scaling>
          <c:orientation val="minMax"/>
          <c:max val="5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1457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本市は、下水道事業の経営が健全であり、交付税算入を加味した場合の公営企業繰出金が少ないため、数値悪化を見ても実質公債費比率は他市と比較して低くなっている。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今後、庁舎建替による実質公債費比率の悪化が見込まれる。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健全な数値を維持していくためには、退職手当債の繰上償還や資金手当地方債の抑制による残高抑制を図り、将来の実質公債費比率の悪化を抑えていく必要がある。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債繰上償還による地方財残高の減、職員の若返りによる退職手当負担見込の減による将来負担額が減となり、公共施設整備基金等の基金残高増、普通交付税等の増等による充当可能財源が増となったこと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大型公共事業の実施による地方債残高増等により、将来負担は増加傾向にあるうえ、今後庁舎整備事業を予定していることからも、持続可能な財政運営の実現のために、引き続き退職手当債の繰上償還や資金手当地方債の抑制による残高抑制を図り、将来負担比率の悪化を最小限にとど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年度に財源不足を補うため財政調整基金をはじめとした各種基金の取崩を行ったこと、また退職者が多く退職手当基金を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百万円取り崩したたことにより、基金残高が大幅に減少している。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年度は財政調整基金を決算積立により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百万円と最小限に抑えるとともに、庁舎建替を見据え公共施設等整備基金へ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百万円積立したことで、基金残高は対前年度比で同規模程度となっている。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庁舎建替には多額の財源が必要となるため、今後も財政調整基金取崩を最小限に抑え、公共施設等整備基金への積立を実施する。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また、職員の大量退職が数年後に落ち着き、退職手当基金の残高が増える局面に突入するため、現在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代中盤職員の退職が始まる時期の大量退職の局面に備える。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・公共施設等整備基金：公共施設等の計画的な改修、整備等を図る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・公共施設等整備基金：庁舎建替に向け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年度以降、退職手当債不発行及び職員の大量退職局面が続いていることにより取崩額が増加している。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庁舎建替には平成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百万円の基金が必要となるため、今後も公共施設等整備基金への積立を実施し、基金の適切運用に努める。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年度と財源不足を補うために多額の取崩を行ったため、残高が大幅に減少した。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百万円と最小限に抑えたため、基金残高は微減となっている。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また、庁舎建替には多額の財源が必要となるため、今後も財政調整基金取崩を決算積立額程度と最小限に抑え、基金の適切運用に努める。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年度まで積立を行いながら退職手当債の償還に充当してきたが、平成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年度は積立を行っていないため、基金残高は減少している。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退職手当債の繰上償還に関しては退職手当基金を充当することとしており、満期一括償還する起債がないため、減債基金に関しては当面、現在の残高を維持する。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71,745
70,656
24.35
26,462,754
25,905,703
546,161
14,580,912
26,703,833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有形固定資産減価償却率は類似団体より高い水準にあるが、主な要因としては、学校施設や保育所・幼稚園等に、昭和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年代から昭和</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年代の施設が多いことが挙げられる。</a:t>
          </a:r>
          <a:endParaRPr kumimoji="1" lang="en-US" altLang="ja-JP" sz="10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月に公共施設等総合管理計画を策定し、当該計画に基づいて、施設の統廃合・長寿命化・長期的な視点での更新等、施設の維持管理を適切に進めていく必要がある。</a:t>
          </a:r>
          <a:endParaRPr lang="ja-JP" altLang="ja-JP" sz="10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年度に改善している理由は固定資産台帳作成時に把握できていなかった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過去の更新等の償却資産を再調査し、反映したためである。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7841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098550" y="59086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5185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098550" y="54768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5185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098550" y="50450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5185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098550" y="46132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5185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10086"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074795" y="4565777"/>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1275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3987800" y="57683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127500" y="4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3987800" y="45657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1275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0259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3429000" y="50590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2781300" y="5093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6" name="楕円 75"/>
        <xdr:cNvSpPr/>
      </xdr:nvSpPr>
      <xdr:spPr>
        <a:xfrm>
          <a:off x="4025900" y="48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97807</xdr:rowOff>
    </xdr:from>
    <xdr:ext cx="405111" cy="259045"/>
    <xdr:sp macro="" textlink="">
      <xdr:nvSpPr>
        <xdr:cNvPr id="77" name="有形固定資産減価償却率該当値テキスト"/>
        <xdr:cNvSpPr txBox="1"/>
      </xdr:nvSpPr>
      <xdr:spPr>
        <a:xfrm>
          <a:off x="4127500" y="47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61976</xdr:rowOff>
    </xdr:from>
    <xdr:to>
      <xdr:col>19</xdr:col>
      <xdr:colOff>187325</xdr:colOff>
      <xdr:row>28</xdr:row>
      <xdr:rowOff>163576</xdr:rowOff>
    </xdr:to>
    <xdr:sp macro="" textlink="">
      <xdr:nvSpPr>
        <xdr:cNvPr id="78" name="楕円 77"/>
        <xdr:cNvSpPr/>
      </xdr:nvSpPr>
      <xdr:spPr>
        <a:xfrm>
          <a:off x="3429000" y="48625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112776</xdr:rowOff>
    </xdr:from>
    <xdr:to>
      <xdr:col>23</xdr:col>
      <xdr:colOff>85725</xdr:colOff>
      <xdr:row>28</xdr:row>
      <xdr:rowOff>125730</xdr:rowOff>
    </xdr:to>
    <xdr:cxnSp macro="">
      <xdr:nvCxnSpPr>
        <xdr:cNvPr id="79" name="直線コネクタ 78"/>
        <xdr:cNvCxnSpPr/>
      </xdr:nvCxnSpPr>
      <xdr:spPr>
        <a:xfrm>
          <a:off x="3479800" y="4913376"/>
          <a:ext cx="5969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52070</xdr:rowOff>
    </xdr:from>
    <xdr:to>
      <xdr:col>15</xdr:col>
      <xdr:colOff>187325</xdr:colOff>
      <xdr:row>27</xdr:row>
      <xdr:rowOff>153670</xdr:rowOff>
    </xdr:to>
    <xdr:sp macro="" textlink="">
      <xdr:nvSpPr>
        <xdr:cNvPr id="80" name="楕円 79"/>
        <xdr:cNvSpPr/>
      </xdr:nvSpPr>
      <xdr:spPr>
        <a:xfrm>
          <a:off x="2781300" y="4681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102870</xdr:rowOff>
    </xdr:from>
    <xdr:to>
      <xdr:col>19</xdr:col>
      <xdr:colOff>136525</xdr:colOff>
      <xdr:row>28</xdr:row>
      <xdr:rowOff>112776</xdr:rowOff>
    </xdr:to>
    <xdr:cxnSp macro="">
      <xdr:nvCxnSpPr>
        <xdr:cNvPr id="81" name="直線コネクタ 80"/>
        <xdr:cNvCxnSpPr/>
      </xdr:nvCxnSpPr>
      <xdr:spPr>
        <a:xfrm>
          <a:off x="2832100" y="4732020"/>
          <a:ext cx="6477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2" name="n_1aveValue有形固定資産減価償却率"/>
        <xdr:cNvSpPr txBox="1"/>
      </xdr:nvSpPr>
      <xdr:spPr>
        <a:xfrm>
          <a:off x="3293119"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83" name="n_2aveValue有形固定資産減価償却率"/>
        <xdr:cNvSpPr txBox="1"/>
      </xdr:nvSpPr>
      <xdr:spPr>
        <a:xfrm>
          <a:off x="2658119"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8653</xdr:rowOff>
    </xdr:from>
    <xdr:ext cx="405111" cy="259045"/>
    <xdr:sp macro="" textlink="">
      <xdr:nvSpPr>
        <xdr:cNvPr id="84" name="n_1mainValue有形固定資産減価償却率"/>
        <xdr:cNvSpPr txBox="1"/>
      </xdr:nvSpPr>
      <xdr:spPr>
        <a:xfrm>
          <a:off x="3293119" y="463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170197</xdr:rowOff>
    </xdr:from>
    <xdr:ext cx="405111" cy="259045"/>
    <xdr:sp macro="" textlink="">
      <xdr:nvSpPr>
        <xdr:cNvPr id="85" name="n_2mainValue有形固定資産減価償却率"/>
        <xdr:cNvSpPr txBox="1"/>
      </xdr:nvSpPr>
      <xdr:spPr>
        <a:xfrm>
          <a:off x="2658119" y="44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債務償還可能年数は類似団体平均を上回っている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今後、庁舎建替や公共施設の老朽化対策等により債務残高は増加傾向となることが予想されるため、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継続した歳出改善を行いつつ、税源涵養策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展開等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歳入増加策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を図り、債務の償還財源を経常的な業務活動からいかに確保するかが課題となる。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93312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93312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93312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92799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2593320" y="4529314"/>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26460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2534900" y="5980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2646025" y="430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2534900" y="45293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9" name="債務償還可能年数平均値テキスト"/>
        <xdr:cNvSpPr txBox="1"/>
      </xdr:nvSpPr>
      <xdr:spPr>
        <a:xfrm>
          <a:off x="12646025" y="5140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2573000" y="51621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85725</xdr:rowOff>
    </xdr:from>
    <xdr:to>
      <xdr:col>76</xdr:col>
      <xdr:colOff>73025</xdr:colOff>
      <xdr:row>29</xdr:row>
      <xdr:rowOff>15875</xdr:rowOff>
    </xdr:to>
    <xdr:sp macro="" textlink="">
      <xdr:nvSpPr>
        <xdr:cNvPr id="126" name="楕円 125"/>
        <xdr:cNvSpPr/>
      </xdr:nvSpPr>
      <xdr:spPr>
        <a:xfrm>
          <a:off x="12573000" y="48863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108602</xdr:rowOff>
    </xdr:from>
    <xdr:ext cx="340478" cy="259045"/>
    <xdr:sp macro="" textlink="">
      <xdr:nvSpPr>
        <xdr:cNvPr id="127" name="債務償還可能年数該当値テキスト"/>
        <xdr:cNvSpPr txBox="1"/>
      </xdr:nvSpPr>
      <xdr:spPr>
        <a:xfrm>
          <a:off x="12646025" y="47377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71,745
70,656
24.35
26,462,754
25,905,703
546,161
14,580,912
26,703,833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39490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39878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3889375" y="729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39878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3889375" y="574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39878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38989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203575" y="64547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428875"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0" name="楕円 69"/>
        <xdr:cNvSpPr/>
      </xdr:nvSpPr>
      <xdr:spPr>
        <a:xfrm>
          <a:off x="38989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1" name="【道路】&#10;有形固定資産減価償却率該当値テキスト"/>
        <xdr:cNvSpPr txBox="1"/>
      </xdr:nvSpPr>
      <xdr:spPr>
        <a:xfrm>
          <a:off x="39878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2" name="楕円 71"/>
        <xdr:cNvSpPr/>
      </xdr:nvSpPr>
      <xdr:spPr>
        <a:xfrm>
          <a:off x="3203575" y="6424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148590</xdr:rowOff>
    </xdr:to>
    <xdr:cxnSp macro="">
      <xdr:nvCxnSpPr>
        <xdr:cNvPr id="73" name="直線コネクタ 72"/>
        <xdr:cNvCxnSpPr/>
      </xdr:nvCxnSpPr>
      <xdr:spPr>
        <a:xfrm>
          <a:off x="3235325" y="6475095"/>
          <a:ext cx="714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06769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30569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76" name="n_1mainValue【道路】&#10;有形固定資産減価償却率"/>
        <xdr:cNvSpPr txBox="1"/>
      </xdr:nvSpPr>
      <xdr:spPr>
        <a:xfrm>
          <a:off x="30676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8905240"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8943975"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8845550" y="71845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8943975"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8845550" y="5607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xdr:cNvSpPr txBox="1"/>
      </xdr:nvSpPr>
      <xdr:spPr>
        <a:xfrm>
          <a:off x="8943975"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8883650" y="6528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815975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7413625" y="65468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13589</xdr:rowOff>
    </xdr:from>
    <xdr:to>
      <xdr:col>55</xdr:col>
      <xdr:colOff>50800</xdr:colOff>
      <xdr:row>41</xdr:row>
      <xdr:rowOff>115189</xdr:rowOff>
    </xdr:to>
    <xdr:sp macro="" textlink="">
      <xdr:nvSpPr>
        <xdr:cNvPr id="114" name="楕円 113"/>
        <xdr:cNvSpPr/>
      </xdr:nvSpPr>
      <xdr:spPr>
        <a:xfrm>
          <a:off x="8883650" y="7043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99966</xdr:rowOff>
    </xdr:from>
    <xdr:ext cx="469744" cy="259045"/>
    <xdr:sp macro="" textlink="">
      <xdr:nvSpPr>
        <xdr:cNvPr id="115" name="【道路】&#10;一人当たり延長該当値テキスト"/>
        <xdr:cNvSpPr txBox="1"/>
      </xdr:nvSpPr>
      <xdr:spPr>
        <a:xfrm>
          <a:off x="8943975" y="69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13741</xdr:rowOff>
    </xdr:from>
    <xdr:to>
      <xdr:col>50</xdr:col>
      <xdr:colOff>165100</xdr:colOff>
      <xdr:row>41</xdr:row>
      <xdr:rowOff>115341</xdr:rowOff>
    </xdr:to>
    <xdr:sp macro="" textlink="">
      <xdr:nvSpPr>
        <xdr:cNvPr id="116" name="楕円 115"/>
        <xdr:cNvSpPr/>
      </xdr:nvSpPr>
      <xdr:spPr>
        <a:xfrm>
          <a:off x="8159750" y="70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64389</xdr:rowOff>
    </xdr:from>
    <xdr:to>
      <xdr:col>55</xdr:col>
      <xdr:colOff>0</xdr:colOff>
      <xdr:row>41</xdr:row>
      <xdr:rowOff>64541</xdr:rowOff>
    </xdr:to>
    <xdr:cxnSp macro="">
      <xdr:nvCxnSpPr>
        <xdr:cNvPr id="117" name="直線コネクタ 116"/>
        <xdr:cNvCxnSpPr/>
      </xdr:nvCxnSpPr>
      <xdr:spPr>
        <a:xfrm flipV="1">
          <a:off x="8210550" y="7093839"/>
          <a:ext cx="695325"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7959236"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72258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106468</xdr:rowOff>
    </xdr:from>
    <xdr:ext cx="469744" cy="259045"/>
    <xdr:sp macro="" textlink="">
      <xdr:nvSpPr>
        <xdr:cNvPr id="120" name="n_1mainValue【道路】&#10;一人当たり延長"/>
        <xdr:cNvSpPr txBox="1"/>
      </xdr:nvSpPr>
      <xdr:spPr>
        <a:xfrm>
          <a:off x="7991552" y="71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39490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39878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3889375" y="1107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39878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3889375" y="9597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39878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38989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203575" y="101055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428875"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60" name="楕円 159"/>
        <xdr:cNvSpPr/>
      </xdr:nvSpPr>
      <xdr:spPr>
        <a:xfrm>
          <a:off x="38989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10903</xdr:rowOff>
    </xdr:from>
    <xdr:ext cx="405111" cy="259045"/>
    <xdr:sp macro="" textlink="">
      <xdr:nvSpPr>
        <xdr:cNvPr id="161" name="【橋りょう・トンネル】&#10;有形固定資産減価償却率該当値テキスト"/>
        <xdr:cNvSpPr txBox="1"/>
      </xdr:nvSpPr>
      <xdr:spPr>
        <a:xfrm>
          <a:off x="3987800" y="1012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62" name="楕円 161"/>
        <xdr:cNvSpPr/>
      </xdr:nvSpPr>
      <xdr:spPr>
        <a:xfrm>
          <a:off x="3203575" y="100990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83276</xdr:rowOff>
    </xdr:to>
    <xdr:cxnSp macro="">
      <xdr:nvCxnSpPr>
        <xdr:cNvPr id="163" name="直線コネクタ 162"/>
        <xdr:cNvCxnSpPr/>
      </xdr:nvCxnSpPr>
      <xdr:spPr>
        <a:xfrm>
          <a:off x="3235325" y="10149840"/>
          <a:ext cx="7143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107587</xdr:rowOff>
    </xdr:from>
    <xdr:to>
      <xdr:col>15</xdr:col>
      <xdr:colOff>101600</xdr:colOff>
      <xdr:row>58</xdr:row>
      <xdr:rowOff>37737</xdr:rowOff>
    </xdr:to>
    <xdr:sp macro="" textlink="">
      <xdr:nvSpPr>
        <xdr:cNvPr id="164" name="楕円 163"/>
        <xdr:cNvSpPr/>
      </xdr:nvSpPr>
      <xdr:spPr>
        <a:xfrm>
          <a:off x="2428875"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158387</xdr:rowOff>
    </xdr:from>
    <xdr:to>
      <xdr:col>19</xdr:col>
      <xdr:colOff>177800</xdr:colOff>
      <xdr:row>59</xdr:row>
      <xdr:rowOff>34290</xdr:rowOff>
    </xdr:to>
    <xdr:cxnSp macro="">
      <xdr:nvCxnSpPr>
        <xdr:cNvPr id="165" name="直線コネクタ 164"/>
        <xdr:cNvCxnSpPr/>
      </xdr:nvCxnSpPr>
      <xdr:spPr>
        <a:xfrm>
          <a:off x="2479675" y="9931037"/>
          <a:ext cx="75565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6" name="n_1aveValue【橋りょう・トンネル】&#10;有形固定資産減価償却率"/>
        <xdr:cNvSpPr txBox="1"/>
      </xdr:nvSpPr>
      <xdr:spPr>
        <a:xfrm>
          <a:off x="306769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67" name="n_2aveValue【橋りょう・トンネル】&#10;有形固定資産減価償却率"/>
        <xdr:cNvSpPr txBox="1"/>
      </xdr:nvSpPr>
      <xdr:spPr>
        <a:xfrm>
          <a:off x="230569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68" name="n_1mainValue【橋りょう・トンネル】&#10;有形固定資産減価償却率"/>
        <xdr:cNvSpPr txBox="1"/>
      </xdr:nvSpPr>
      <xdr:spPr>
        <a:xfrm>
          <a:off x="306769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54264</xdr:rowOff>
    </xdr:from>
    <xdr:ext cx="405111" cy="259045"/>
    <xdr:sp macro="" textlink="">
      <xdr:nvSpPr>
        <xdr:cNvPr id="169" name="n_2mainValue【橋りょう・トンネル】&#10;有形固定資産減価償却率"/>
        <xdr:cNvSpPr txBox="1"/>
      </xdr:nvSpPr>
      <xdr:spPr>
        <a:xfrm>
          <a:off x="230569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5" name="テキスト ボックス 184"/>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7" name="テキスト ボックス 186"/>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3" name="直線コネクタ 192"/>
        <xdr:cNvCxnSpPr/>
      </xdr:nvCxnSpPr>
      <xdr:spPr>
        <a:xfrm flipV="1">
          <a:off x="8905240"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4" name="【橋りょう・トンネル】&#10;一人当たり有形固定資産（償却資産）額最小値テキスト"/>
        <xdr:cNvSpPr txBox="1"/>
      </xdr:nvSpPr>
      <xdr:spPr>
        <a:xfrm>
          <a:off x="8943975"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5" name="直線コネクタ 194"/>
        <xdr:cNvCxnSpPr/>
      </xdr:nvCxnSpPr>
      <xdr:spPr>
        <a:xfrm>
          <a:off x="8845550" y="110488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6" name="【橋りょう・トンネル】&#10;一人当たり有形固定資産（償却資産）額最大値テキスト"/>
        <xdr:cNvSpPr txBox="1"/>
      </xdr:nvSpPr>
      <xdr:spPr>
        <a:xfrm>
          <a:off x="8943975"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7" name="直線コネクタ 196"/>
        <xdr:cNvCxnSpPr/>
      </xdr:nvCxnSpPr>
      <xdr:spPr>
        <a:xfrm>
          <a:off x="8845550" y="97429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8" name="【橋りょう・トンネル】&#10;一人当たり有形固定資産（償却資産）額平均値テキスト"/>
        <xdr:cNvSpPr txBox="1"/>
      </xdr:nvSpPr>
      <xdr:spPr>
        <a:xfrm>
          <a:off x="8943975"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9" name="フローチャート: 判断 198"/>
        <xdr:cNvSpPr/>
      </xdr:nvSpPr>
      <xdr:spPr>
        <a:xfrm>
          <a:off x="8883650" y="107736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0" name="フローチャート: 判断 199"/>
        <xdr:cNvSpPr/>
      </xdr:nvSpPr>
      <xdr:spPr>
        <a:xfrm>
          <a:off x="815975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1" name="フローチャート: 判断 200"/>
        <xdr:cNvSpPr/>
      </xdr:nvSpPr>
      <xdr:spPr>
        <a:xfrm>
          <a:off x="7413625" y="107754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19567</xdr:rowOff>
    </xdr:from>
    <xdr:to>
      <xdr:col>55</xdr:col>
      <xdr:colOff>50800</xdr:colOff>
      <xdr:row>64</xdr:row>
      <xdr:rowOff>121167</xdr:rowOff>
    </xdr:to>
    <xdr:sp macro="" textlink="">
      <xdr:nvSpPr>
        <xdr:cNvPr id="207" name="楕円 206"/>
        <xdr:cNvSpPr/>
      </xdr:nvSpPr>
      <xdr:spPr>
        <a:xfrm>
          <a:off x="8883650" y="109923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105944</xdr:rowOff>
    </xdr:from>
    <xdr:ext cx="469744" cy="259045"/>
    <xdr:sp macro="" textlink="">
      <xdr:nvSpPr>
        <xdr:cNvPr id="208" name="【橋りょう・トンネル】&#10;一人当たり有形固定資産（償却資産）額該当値テキスト"/>
        <xdr:cNvSpPr txBox="1"/>
      </xdr:nvSpPr>
      <xdr:spPr>
        <a:xfrm>
          <a:off x="8943975" y="109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19891</xdr:rowOff>
    </xdr:from>
    <xdr:to>
      <xdr:col>50</xdr:col>
      <xdr:colOff>165100</xdr:colOff>
      <xdr:row>64</xdr:row>
      <xdr:rowOff>121491</xdr:rowOff>
    </xdr:to>
    <xdr:sp macro="" textlink="">
      <xdr:nvSpPr>
        <xdr:cNvPr id="209" name="楕円 208"/>
        <xdr:cNvSpPr/>
      </xdr:nvSpPr>
      <xdr:spPr>
        <a:xfrm>
          <a:off x="8159750" y="109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70367</xdr:rowOff>
    </xdr:from>
    <xdr:to>
      <xdr:col>55</xdr:col>
      <xdr:colOff>0</xdr:colOff>
      <xdr:row>64</xdr:row>
      <xdr:rowOff>70691</xdr:rowOff>
    </xdr:to>
    <xdr:cxnSp macro="">
      <xdr:nvCxnSpPr>
        <xdr:cNvPr id="210" name="直線コネクタ 209"/>
        <xdr:cNvCxnSpPr/>
      </xdr:nvCxnSpPr>
      <xdr:spPr>
        <a:xfrm flipV="1">
          <a:off x="8210550" y="11043167"/>
          <a:ext cx="695325"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21206</xdr:rowOff>
    </xdr:from>
    <xdr:to>
      <xdr:col>46</xdr:col>
      <xdr:colOff>38100</xdr:colOff>
      <xdr:row>64</xdr:row>
      <xdr:rowOff>122806</xdr:rowOff>
    </xdr:to>
    <xdr:sp macro="" textlink="">
      <xdr:nvSpPr>
        <xdr:cNvPr id="211" name="楕円 210"/>
        <xdr:cNvSpPr/>
      </xdr:nvSpPr>
      <xdr:spPr>
        <a:xfrm>
          <a:off x="7413625" y="109940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70691</xdr:rowOff>
    </xdr:from>
    <xdr:to>
      <xdr:col>50</xdr:col>
      <xdr:colOff>114300</xdr:colOff>
      <xdr:row>64</xdr:row>
      <xdr:rowOff>72006</xdr:rowOff>
    </xdr:to>
    <xdr:cxnSp macro="">
      <xdr:nvCxnSpPr>
        <xdr:cNvPr id="212" name="直線コネクタ 211"/>
        <xdr:cNvCxnSpPr/>
      </xdr:nvCxnSpPr>
      <xdr:spPr>
        <a:xfrm flipV="1">
          <a:off x="7445375" y="11043491"/>
          <a:ext cx="765175"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3" name="n_1aveValue【橋りょう・トンネル】&#10;一人当たり有形固定資産（償却資産）額"/>
        <xdr:cNvSpPr txBox="1"/>
      </xdr:nvSpPr>
      <xdr:spPr>
        <a:xfrm>
          <a:off x="793644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14" name="n_2aveValue【橋りょう・トンネル】&#10;一人当たり有形固定資産（償却資産）額"/>
        <xdr:cNvSpPr txBox="1"/>
      </xdr:nvSpPr>
      <xdr:spPr>
        <a:xfrm>
          <a:off x="71934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112618</xdr:rowOff>
    </xdr:from>
    <xdr:ext cx="469744" cy="259045"/>
    <xdr:sp macro="" textlink="">
      <xdr:nvSpPr>
        <xdr:cNvPr id="215" name="n_1mainValue【橋りょう・トンネル】&#10;一人当たり有形固定資産（償却資産）額"/>
        <xdr:cNvSpPr txBox="1"/>
      </xdr:nvSpPr>
      <xdr:spPr>
        <a:xfrm>
          <a:off x="7991553" y="1108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113933</xdr:rowOff>
    </xdr:from>
    <xdr:ext cx="469744" cy="259045"/>
    <xdr:sp macro="" textlink="">
      <xdr:nvSpPr>
        <xdr:cNvPr id="216" name="n_2mainValue【橋りょう・トンネル】&#10;一人当たり有形固定資産（償却資産）額"/>
        <xdr:cNvSpPr txBox="1"/>
      </xdr:nvSpPr>
      <xdr:spPr>
        <a:xfrm>
          <a:off x="7258128" y="1108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1" name="直線コネクタ 240"/>
        <xdr:cNvCxnSpPr/>
      </xdr:nvCxnSpPr>
      <xdr:spPr>
        <a:xfrm flipV="1">
          <a:off x="39490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2" name="【公営住宅】&#10;有形固定資産減価償却率最小値テキスト"/>
        <xdr:cNvSpPr txBox="1"/>
      </xdr:nvSpPr>
      <xdr:spPr>
        <a:xfrm>
          <a:off x="39878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3" name="直線コネクタ 242"/>
        <xdr:cNvCxnSpPr/>
      </xdr:nvCxnSpPr>
      <xdr:spPr>
        <a:xfrm>
          <a:off x="3889375" y="146265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44" name="【公営住宅】&#10;有形固定資産減価償却率最大値テキスト"/>
        <xdr:cNvSpPr txBox="1"/>
      </xdr:nvSpPr>
      <xdr:spPr>
        <a:xfrm>
          <a:off x="39878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45" name="直線コネクタ 244"/>
        <xdr:cNvCxnSpPr/>
      </xdr:nvCxnSpPr>
      <xdr:spPr>
        <a:xfrm>
          <a:off x="3889375" y="134264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6" name="【公営住宅】&#10;有形固定資産減価償却率平均値テキスト"/>
        <xdr:cNvSpPr txBox="1"/>
      </xdr:nvSpPr>
      <xdr:spPr>
        <a:xfrm>
          <a:off x="39878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7" name="フローチャート: 判断 246"/>
        <xdr:cNvSpPr/>
      </xdr:nvSpPr>
      <xdr:spPr>
        <a:xfrm>
          <a:off x="38989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8" name="フローチャート: 判断 247"/>
        <xdr:cNvSpPr/>
      </xdr:nvSpPr>
      <xdr:spPr>
        <a:xfrm>
          <a:off x="3203575" y="139452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9" name="フローチャート: 判断 248"/>
        <xdr:cNvSpPr/>
      </xdr:nvSpPr>
      <xdr:spPr>
        <a:xfrm>
          <a:off x="2428875"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楕円 254"/>
        <xdr:cNvSpPr/>
      </xdr:nvSpPr>
      <xdr:spPr>
        <a:xfrm>
          <a:off x="38989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256" name="【公営住宅】&#10;有形固定資産減価償却率該当値テキスト"/>
        <xdr:cNvSpPr txBox="1"/>
      </xdr:nvSpPr>
      <xdr:spPr>
        <a:xfrm>
          <a:off x="39878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57" name="楕円 256"/>
        <xdr:cNvSpPr/>
      </xdr:nvSpPr>
      <xdr:spPr>
        <a:xfrm>
          <a:off x="3203575" y="138614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30480</xdr:rowOff>
    </xdr:to>
    <xdr:cxnSp macro="">
      <xdr:nvCxnSpPr>
        <xdr:cNvPr id="258" name="直線コネクタ 257"/>
        <xdr:cNvCxnSpPr/>
      </xdr:nvCxnSpPr>
      <xdr:spPr>
        <a:xfrm>
          <a:off x="3235325" y="13912214"/>
          <a:ext cx="71437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259" name="楕円 258"/>
        <xdr:cNvSpPr/>
      </xdr:nvSpPr>
      <xdr:spPr>
        <a:xfrm>
          <a:off x="2428875"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100964</xdr:rowOff>
    </xdr:to>
    <xdr:cxnSp macro="">
      <xdr:nvCxnSpPr>
        <xdr:cNvPr id="260" name="直線コネクタ 259"/>
        <xdr:cNvCxnSpPr/>
      </xdr:nvCxnSpPr>
      <xdr:spPr>
        <a:xfrm flipV="1">
          <a:off x="2479675" y="13912214"/>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1" name="n_1aveValue【公営住宅】&#10;有形固定資産減価償却率"/>
        <xdr:cNvSpPr txBox="1"/>
      </xdr:nvSpPr>
      <xdr:spPr>
        <a:xfrm>
          <a:off x="306769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2" name="n_2aveValue【公営住宅】&#10;有形固定資産減価償却率"/>
        <xdr:cNvSpPr txBox="1"/>
      </xdr:nvSpPr>
      <xdr:spPr>
        <a:xfrm>
          <a:off x="230569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263" name="n_1mainValue【公営住宅】&#10;有形固定資産減価償却率"/>
        <xdr:cNvSpPr txBox="1"/>
      </xdr:nvSpPr>
      <xdr:spPr>
        <a:xfrm>
          <a:off x="306769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64" name="n_2mainValue【公営住宅】&#10;有形固定資産減価償却率"/>
        <xdr:cNvSpPr txBox="1"/>
      </xdr:nvSpPr>
      <xdr:spPr>
        <a:xfrm>
          <a:off x="230569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88" name="直線コネクタ 287"/>
        <xdr:cNvCxnSpPr/>
      </xdr:nvCxnSpPr>
      <xdr:spPr>
        <a:xfrm flipV="1">
          <a:off x="8905240"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9" name="【公営住宅】&#10;一人当たり面積最小値テキスト"/>
        <xdr:cNvSpPr txBox="1"/>
      </xdr:nvSpPr>
      <xdr:spPr>
        <a:xfrm>
          <a:off x="8943975"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0" name="直線コネクタ 289"/>
        <xdr:cNvCxnSpPr/>
      </xdr:nvCxnSpPr>
      <xdr:spPr>
        <a:xfrm>
          <a:off x="8845550"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1" name="【公営住宅】&#10;一人当たり面積最大値テキスト"/>
        <xdr:cNvSpPr txBox="1"/>
      </xdr:nvSpPr>
      <xdr:spPr>
        <a:xfrm>
          <a:off x="8943975"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2" name="直線コネクタ 291"/>
        <xdr:cNvCxnSpPr/>
      </xdr:nvCxnSpPr>
      <xdr:spPr>
        <a:xfrm>
          <a:off x="8845550" y="13359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3" name="【公営住宅】&#10;一人当たり面積平均値テキスト"/>
        <xdr:cNvSpPr txBox="1"/>
      </xdr:nvSpPr>
      <xdr:spPr>
        <a:xfrm>
          <a:off x="8943975"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94" name="フローチャート: 判断 293"/>
        <xdr:cNvSpPr/>
      </xdr:nvSpPr>
      <xdr:spPr>
        <a:xfrm>
          <a:off x="8883650" y="14306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95" name="フローチャート: 判断 294"/>
        <xdr:cNvSpPr/>
      </xdr:nvSpPr>
      <xdr:spPr>
        <a:xfrm>
          <a:off x="815975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96" name="フローチャート: 判断 295"/>
        <xdr:cNvSpPr/>
      </xdr:nvSpPr>
      <xdr:spPr>
        <a:xfrm>
          <a:off x="7413625" y="143029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106935</xdr:rowOff>
    </xdr:from>
    <xdr:to>
      <xdr:col>55</xdr:col>
      <xdr:colOff>50800</xdr:colOff>
      <xdr:row>84</xdr:row>
      <xdr:rowOff>37085</xdr:rowOff>
    </xdr:to>
    <xdr:sp macro="" textlink="">
      <xdr:nvSpPr>
        <xdr:cNvPr id="302" name="楕円 301"/>
        <xdr:cNvSpPr/>
      </xdr:nvSpPr>
      <xdr:spPr>
        <a:xfrm>
          <a:off x="8883650" y="143372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85362</xdr:rowOff>
    </xdr:from>
    <xdr:ext cx="469744" cy="259045"/>
    <xdr:sp macro="" textlink="">
      <xdr:nvSpPr>
        <xdr:cNvPr id="303" name="【公営住宅】&#10;一人当たり面積該当値テキスト"/>
        <xdr:cNvSpPr txBox="1"/>
      </xdr:nvSpPr>
      <xdr:spPr>
        <a:xfrm>
          <a:off x="8943975"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154939</xdr:rowOff>
    </xdr:from>
    <xdr:to>
      <xdr:col>50</xdr:col>
      <xdr:colOff>165100</xdr:colOff>
      <xdr:row>85</xdr:row>
      <xdr:rowOff>85089</xdr:rowOff>
    </xdr:to>
    <xdr:sp macro="" textlink="">
      <xdr:nvSpPr>
        <xdr:cNvPr id="304" name="楕円 303"/>
        <xdr:cNvSpPr/>
      </xdr:nvSpPr>
      <xdr:spPr>
        <a:xfrm>
          <a:off x="815975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157735</xdr:rowOff>
    </xdr:from>
    <xdr:to>
      <xdr:col>55</xdr:col>
      <xdr:colOff>0</xdr:colOff>
      <xdr:row>85</xdr:row>
      <xdr:rowOff>34289</xdr:rowOff>
    </xdr:to>
    <xdr:cxnSp macro="">
      <xdr:nvCxnSpPr>
        <xdr:cNvPr id="305" name="直線コネクタ 304"/>
        <xdr:cNvCxnSpPr/>
      </xdr:nvCxnSpPr>
      <xdr:spPr>
        <a:xfrm flipV="1">
          <a:off x="8210550" y="14388085"/>
          <a:ext cx="695325"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06" name="楕円 305"/>
        <xdr:cNvSpPr/>
      </xdr:nvSpPr>
      <xdr:spPr>
        <a:xfrm>
          <a:off x="7413625" y="145582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34289</xdr:rowOff>
    </xdr:from>
    <xdr:to>
      <xdr:col>50</xdr:col>
      <xdr:colOff>114300</xdr:colOff>
      <xdr:row>85</xdr:row>
      <xdr:rowOff>35813</xdr:rowOff>
    </xdr:to>
    <xdr:cxnSp macro="">
      <xdr:nvCxnSpPr>
        <xdr:cNvPr id="307" name="直線コネクタ 306"/>
        <xdr:cNvCxnSpPr/>
      </xdr:nvCxnSpPr>
      <xdr:spPr>
        <a:xfrm flipV="1">
          <a:off x="7445375" y="14607539"/>
          <a:ext cx="76517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08" name="n_1aveValue【公営住宅】&#10;一人当たり面積"/>
        <xdr:cNvSpPr txBox="1"/>
      </xdr:nvSpPr>
      <xdr:spPr>
        <a:xfrm>
          <a:off x="7991552"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09" name="n_2aveValue【公営住宅】&#10;一人当たり面積"/>
        <xdr:cNvSpPr txBox="1"/>
      </xdr:nvSpPr>
      <xdr:spPr>
        <a:xfrm>
          <a:off x="72581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76216</xdr:rowOff>
    </xdr:from>
    <xdr:ext cx="469744" cy="259045"/>
    <xdr:sp macro="" textlink="">
      <xdr:nvSpPr>
        <xdr:cNvPr id="310" name="n_1mainValue【公営住宅】&#10;一人当たり面積"/>
        <xdr:cNvSpPr txBox="1"/>
      </xdr:nvSpPr>
      <xdr:spPr>
        <a:xfrm>
          <a:off x="7991552"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11" name="n_2mainValue【公営住宅】&#10;一人当たり面積"/>
        <xdr:cNvSpPr txBox="1"/>
      </xdr:nvSpPr>
      <xdr:spPr>
        <a:xfrm>
          <a:off x="72581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0" name="テキスト ボックス 339"/>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2" name="直線コネクタ 351"/>
        <xdr:cNvCxnSpPr/>
      </xdr:nvCxnSpPr>
      <xdr:spPr>
        <a:xfrm flipV="1">
          <a:off x="13889989"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3" name="【認定こども園・幼稚園・保育所】&#10;有形固定資産減価償却率最小値テキスト"/>
        <xdr:cNvSpPr txBox="1"/>
      </xdr:nvSpPr>
      <xdr:spPr>
        <a:xfrm>
          <a:off x="13928725"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54" name="直線コネクタ 353"/>
        <xdr:cNvCxnSpPr/>
      </xdr:nvCxnSpPr>
      <xdr:spPr>
        <a:xfrm>
          <a:off x="13801725" y="7096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55" name="【認定こども園・幼稚園・保育所】&#10;有形固定資産減価償却率最大値テキスト"/>
        <xdr:cNvSpPr txBox="1"/>
      </xdr:nvSpPr>
      <xdr:spPr>
        <a:xfrm>
          <a:off x="13928725"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56" name="直線コネクタ 355"/>
        <xdr:cNvCxnSpPr/>
      </xdr:nvCxnSpPr>
      <xdr:spPr>
        <a:xfrm>
          <a:off x="13801725" y="5903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57" name="【認定こども園・幼稚園・保育所】&#10;有形固定資産減価償却率平均値テキスト"/>
        <xdr:cNvSpPr txBox="1"/>
      </xdr:nvSpPr>
      <xdr:spPr>
        <a:xfrm>
          <a:off x="13928725"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58" name="フローチャート: 判断 357"/>
        <xdr:cNvSpPr/>
      </xdr:nvSpPr>
      <xdr:spPr>
        <a:xfrm>
          <a:off x="13839825" y="6595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59" name="フローチャート: 判断 358"/>
        <xdr:cNvSpPr/>
      </xdr:nvSpPr>
      <xdr:spPr>
        <a:xfrm>
          <a:off x="13115925"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0" name="フローチャート: 判断 359"/>
        <xdr:cNvSpPr/>
      </xdr:nvSpPr>
      <xdr:spPr>
        <a:xfrm>
          <a:off x="123698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366" name="楕円 365"/>
        <xdr:cNvSpPr/>
      </xdr:nvSpPr>
      <xdr:spPr>
        <a:xfrm>
          <a:off x="13839825" y="6357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367" name="【認定こども園・幼稚園・保育所】&#10;有形固定資産減価償却率該当値テキスト"/>
        <xdr:cNvSpPr txBox="1"/>
      </xdr:nvSpPr>
      <xdr:spPr>
        <a:xfrm>
          <a:off x="13928725"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xdr:rowOff>
    </xdr:from>
    <xdr:to>
      <xdr:col>81</xdr:col>
      <xdr:colOff>101600</xdr:colOff>
      <xdr:row>37</xdr:row>
      <xdr:rowOff>113665</xdr:rowOff>
    </xdr:to>
    <xdr:sp macro="" textlink="">
      <xdr:nvSpPr>
        <xdr:cNvPr id="368" name="楕円 367"/>
        <xdr:cNvSpPr/>
      </xdr:nvSpPr>
      <xdr:spPr>
        <a:xfrm>
          <a:off x="13115925"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62865</xdr:rowOff>
    </xdr:from>
    <xdr:to>
      <xdr:col>85</xdr:col>
      <xdr:colOff>127000</xdr:colOff>
      <xdr:row>37</xdr:row>
      <xdr:rowOff>64770</xdr:rowOff>
    </xdr:to>
    <xdr:cxnSp macro="">
      <xdr:nvCxnSpPr>
        <xdr:cNvPr id="369" name="直線コネクタ 368"/>
        <xdr:cNvCxnSpPr/>
      </xdr:nvCxnSpPr>
      <xdr:spPr>
        <a:xfrm>
          <a:off x="13166725" y="640651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xdr:rowOff>
    </xdr:from>
    <xdr:to>
      <xdr:col>76</xdr:col>
      <xdr:colOff>165100</xdr:colOff>
      <xdr:row>35</xdr:row>
      <xdr:rowOff>113665</xdr:rowOff>
    </xdr:to>
    <xdr:sp macro="" textlink="">
      <xdr:nvSpPr>
        <xdr:cNvPr id="370" name="楕円 369"/>
        <xdr:cNvSpPr/>
      </xdr:nvSpPr>
      <xdr:spPr>
        <a:xfrm>
          <a:off x="123698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62865</xdr:rowOff>
    </xdr:from>
    <xdr:to>
      <xdr:col>81</xdr:col>
      <xdr:colOff>50800</xdr:colOff>
      <xdr:row>37</xdr:row>
      <xdr:rowOff>62865</xdr:rowOff>
    </xdr:to>
    <xdr:cxnSp macro="">
      <xdr:nvCxnSpPr>
        <xdr:cNvPr id="371" name="直線コネクタ 370"/>
        <xdr:cNvCxnSpPr/>
      </xdr:nvCxnSpPr>
      <xdr:spPr>
        <a:xfrm>
          <a:off x="12420600" y="6063615"/>
          <a:ext cx="74612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72" name="n_1aveValue【認定こども園・幼稚園・保育所】&#10;有形固定資産減価償却率"/>
        <xdr:cNvSpPr txBox="1"/>
      </xdr:nvSpPr>
      <xdr:spPr>
        <a:xfrm>
          <a:off x="12980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73" name="n_2aveValue【認定こども園・幼稚園・保育所】&#10;有形固定資産減価償却率"/>
        <xdr:cNvSpPr txBox="1"/>
      </xdr:nvSpPr>
      <xdr:spPr>
        <a:xfrm>
          <a:off x="12246619"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130192</xdr:rowOff>
    </xdr:from>
    <xdr:ext cx="405111" cy="259045"/>
    <xdr:sp macro="" textlink="">
      <xdr:nvSpPr>
        <xdr:cNvPr id="374" name="n_1mainValue【認定こども園・幼稚園・保育所】&#10;有形固定資産減価償却率"/>
        <xdr:cNvSpPr txBox="1"/>
      </xdr:nvSpPr>
      <xdr:spPr>
        <a:xfrm>
          <a:off x="12980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130192</xdr:rowOff>
    </xdr:from>
    <xdr:ext cx="405111" cy="259045"/>
    <xdr:sp macro="" textlink="">
      <xdr:nvSpPr>
        <xdr:cNvPr id="375" name="n_2mainValue【認定こども園・幼稚園・保育所】&#10;有形固定資産減価償却率"/>
        <xdr:cNvSpPr txBox="1"/>
      </xdr:nvSpPr>
      <xdr:spPr>
        <a:xfrm>
          <a:off x="12246619"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7" name="テキスト ボックス 386"/>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9" name="テキスト ボックス 388"/>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1" name="テキスト ボックス 390"/>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3" name="テキスト ボックス 392"/>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5" name="テキスト ボックス 394"/>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99" name="直線コネクタ 398"/>
        <xdr:cNvCxnSpPr/>
      </xdr:nvCxnSpPr>
      <xdr:spPr>
        <a:xfrm flipV="1">
          <a:off x="188461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0" name="【認定こども園・幼稚園・保育所】&#10;一人当たり面積最小値テキスト"/>
        <xdr:cNvSpPr txBox="1"/>
      </xdr:nvSpPr>
      <xdr:spPr>
        <a:xfrm>
          <a:off x="188849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1" name="直線コネクタ 400"/>
        <xdr:cNvCxnSpPr/>
      </xdr:nvCxnSpPr>
      <xdr:spPr>
        <a:xfrm>
          <a:off x="18786475" y="71894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2" name="【認定こども園・幼稚園・保育所】&#10;一人当たり面積最大値テキスト"/>
        <xdr:cNvSpPr txBox="1"/>
      </xdr:nvSpPr>
      <xdr:spPr>
        <a:xfrm>
          <a:off x="188849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3" name="直線コネクタ 402"/>
        <xdr:cNvCxnSpPr/>
      </xdr:nvCxnSpPr>
      <xdr:spPr>
        <a:xfrm>
          <a:off x="1878647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04" name="【認定こども園・幼稚園・保育所】&#10;一人当たり面積平均値テキスト"/>
        <xdr:cNvSpPr txBox="1"/>
      </xdr:nvSpPr>
      <xdr:spPr>
        <a:xfrm>
          <a:off x="188849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05" name="フローチャート: 判断 404"/>
        <xdr:cNvSpPr/>
      </xdr:nvSpPr>
      <xdr:spPr>
        <a:xfrm>
          <a:off x="187960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06" name="フローチャート: 判断 405"/>
        <xdr:cNvSpPr/>
      </xdr:nvSpPr>
      <xdr:spPr>
        <a:xfrm>
          <a:off x="18100675" y="6624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07" name="フローチャート: 判断 406"/>
        <xdr:cNvSpPr/>
      </xdr:nvSpPr>
      <xdr:spPr>
        <a:xfrm>
          <a:off x="17325975"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93980</xdr:rowOff>
    </xdr:from>
    <xdr:to>
      <xdr:col>116</xdr:col>
      <xdr:colOff>114300</xdr:colOff>
      <xdr:row>38</xdr:row>
      <xdr:rowOff>24130</xdr:rowOff>
    </xdr:to>
    <xdr:sp macro="" textlink="">
      <xdr:nvSpPr>
        <xdr:cNvPr id="413" name="楕円 412"/>
        <xdr:cNvSpPr/>
      </xdr:nvSpPr>
      <xdr:spPr>
        <a:xfrm>
          <a:off x="187960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116857</xdr:rowOff>
    </xdr:from>
    <xdr:ext cx="469744" cy="259045"/>
    <xdr:sp macro="" textlink="">
      <xdr:nvSpPr>
        <xdr:cNvPr id="414" name="【認定こども園・幼稚園・保育所】&#10;一人当たり面積該当値テキスト"/>
        <xdr:cNvSpPr txBox="1"/>
      </xdr:nvSpPr>
      <xdr:spPr>
        <a:xfrm>
          <a:off x="18884900"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97790</xdr:rowOff>
    </xdr:from>
    <xdr:to>
      <xdr:col>112</xdr:col>
      <xdr:colOff>38100</xdr:colOff>
      <xdr:row>38</xdr:row>
      <xdr:rowOff>27940</xdr:rowOff>
    </xdr:to>
    <xdr:sp macro="" textlink="">
      <xdr:nvSpPr>
        <xdr:cNvPr id="415" name="楕円 414"/>
        <xdr:cNvSpPr/>
      </xdr:nvSpPr>
      <xdr:spPr>
        <a:xfrm>
          <a:off x="18100675" y="6441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144780</xdr:rowOff>
    </xdr:from>
    <xdr:to>
      <xdr:col>116</xdr:col>
      <xdr:colOff>63500</xdr:colOff>
      <xdr:row>37</xdr:row>
      <xdr:rowOff>148590</xdr:rowOff>
    </xdr:to>
    <xdr:cxnSp macro="">
      <xdr:nvCxnSpPr>
        <xdr:cNvPr id="416" name="直線コネクタ 415"/>
        <xdr:cNvCxnSpPr/>
      </xdr:nvCxnSpPr>
      <xdr:spPr>
        <a:xfrm flipV="1">
          <a:off x="18132425" y="648843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170180</xdr:rowOff>
    </xdr:from>
    <xdr:to>
      <xdr:col>107</xdr:col>
      <xdr:colOff>101600</xdr:colOff>
      <xdr:row>38</xdr:row>
      <xdr:rowOff>100330</xdr:rowOff>
    </xdr:to>
    <xdr:sp macro="" textlink="">
      <xdr:nvSpPr>
        <xdr:cNvPr id="417" name="楕円 416"/>
        <xdr:cNvSpPr/>
      </xdr:nvSpPr>
      <xdr:spPr>
        <a:xfrm>
          <a:off x="17325975"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148590</xdr:rowOff>
    </xdr:from>
    <xdr:to>
      <xdr:col>111</xdr:col>
      <xdr:colOff>177800</xdr:colOff>
      <xdr:row>38</xdr:row>
      <xdr:rowOff>49530</xdr:rowOff>
    </xdr:to>
    <xdr:cxnSp macro="">
      <xdr:nvCxnSpPr>
        <xdr:cNvPr id="418" name="直線コネクタ 417"/>
        <xdr:cNvCxnSpPr/>
      </xdr:nvCxnSpPr>
      <xdr:spPr>
        <a:xfrm flipV="1">
          <a:off x="17376775" y="6492240"/>
          <a:ext cx="7556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19" name="n_1aveValue【認定こども園・幼稚園・保育所】&#10;一人当たり面積"/>
        <xdr:cNvSpPr txBox="1"/>
      </xdr:nvSpPr>
      <xdr:spPr>
        <a:xfrm>
          <a:off x="1793247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20" name="n_2aveValue【認定こども園・幼稚園・保育所】&#10;一人当たり面積"/>
        <xdr:cNvSpPr txBox="1"/>
      </xdr:nvSpPr>
      <xdr:spPr>
        <a:xfrm>
          <a:off x="1717047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44467</xdr:rowOff>
    </xdr:from>
    <xdr:ext cx="469744" cy="259045"/>
    <xdr:sp macro="" textlink="">
      <xdr:nvSpPr>
        <xdr:cNvPr id="421" name="n_1mainValue【認定こども園・幼稚園・保育所】&#10;一人当たり面積"/>
        <xdr:cNvSpPr txBox="1"/>
      </xdr:nvSpPr>
      <xdr:spPr>
        <a:xfrm>
          <a:off x="1793247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116857</xdr:rowOff>
    </xdr:from>
    <xdr:ext cx="469744" cy="259045"/>
    <xdr:sp macro="" textlink="">
      <xdr:nvSpPr>
        <xdr:cNvPr id="422" name="n_2mainValue【認定こども園・幼稚園・保育所】&#10;一人当たり面積"/>
        <xdr:cNvSpPr txBox="1"/>
      </xdr:nvSpPr>
      <xdr:spPr>
        <a:xfrm>
          <a:off x="1717047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3" name="テキスト ボックス 432"/>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5" name="テキスト ボックス 434"/>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5" name="テキスト ボックス 444"/>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49" name="直線コネクタ 448"/>
        <xdr:cNvCxnSpPr/>
      </xdr:nvCxnSpPr>
      <xdr:spPr>
        <a:xfrm flipV="1">
          <a:off x="13889989"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0" name="【学校施設】&#10;有形固定資産減価償却率最小値テキスト"/>
        <xdr:cNvSpPr txBox="1"/>
      </xdr:nvSpPr>
      <xdr:spPr>
        <a:xfrm>
          <a:off x="13928725"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1" name="直線コネクタ 450"/>
        <xdr:cNvCxnSpPr/>
      </xdr:nvCxnSpPr>
      <xdr:spPr>
        <a:xfrm>
          <a:off x="13801725" y="1094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2" name="【学校施設】&#10;有形固定資産減価償却率最大値テキスト"/>
        <xdr:cNvSpPr txBox="1"/>
      </xdr:nvSpPr>
      <xdr:spPr>
        <a:xfrm>
          <a:off x="13928725"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3" name="直線コネクタ 452"/>
        <xdr:cNvCxnSpPr/>
      </xdr:nvCxnSpPr>
      <xdr:spPr>
        <a:xfrm>
          <a:off x="13801725" y="94313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54" name="【学校施設】&#10;有形固定資産減価償却率平均値テキスト"/>
        <xdr:cNvSpPr txBox="1"/>
      </xdr:nvSpPr>
      <xdr:spPr>
        <a:xfrm>
          <a:off x="13928725"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55" name="フローチャート: 判断 454"/>
        <xdr:cNvSpPr/>
      </xdr:nvSpPr>
      <xdr:spPr>
        <a:xfrm>
          <a:off x="13839825" y="10161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6" name="フローチャート: 判断 455"/>
        <xdr:cNvSpPr/>
      </xdr:nvSpPr>
      <xdr:spPr>
        <a:xfrm>
          <a:off x="1311592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57" name="フローチャート: 判断 456"/>
        <xdr:cNvSpPr/>
      </xdr:nvSpPr>
      <xdr:spPr>
        <a:xfrm>
          <a:off x="123698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463" name="楕円 462"/>
        <xdr:cNvSpPr/>
      </xdr:nvSpPr>
      <xdr:spPr>
        <a:xfrm>
          <a:off x="13839825" y="99716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464" name="【学校施設】&#10;有形固定資産減価償却率該当値テキスト"/>
        <xdr:cNvSpPr txBox="1"/>
      </xdr:nvSpPr>
      <xdr:spPr>
        <a:xfrm>
          <a:off x="13928725"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xdr:rowOff>
    </xdr:from>
    <xdr:to>
      <xdr:col>81</xdr:col>
      <xdr:colOff>101600</xdr:colOff>
      <xdr:row>58</xdr:row>
      <xdr:rowOff>103051</xdr:rowOff>
    </xdr:to>
    <xdr:sp macro="" textlink="">
      <xdr:nvSpPr>
        <xdr:cNvPr id="465" name="楕円 464"/>
        <xdr:cNvSpPr/>
      </xdr:nvSpPr>
      <xdr:spPr>
        <a:xfrm>
          <a:off x="13115925"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52251</xdr:rowOff>
    </xdr:from>
    <xdr:to>
      <xdr:col>85</xdr:col>
      <xdr:colOff>127000</xdr:colOff>
      <xdr:row>58</xdr:row>
      <xdr:rowOff>78377</xdr:rowOff>
    </xdr:to>
    <xdr:cxnSp macro="">
      <xdr:nvCxnSpPr>
        <xdr:cNvPr id="466" name="直線コネクタ 465"/>
        <xdr:cNvCxnSpPr/>
      </xdr:nvCxnSpPr>
      <xdr:spPr>
        <a:xfrm>
          <a:off x="13166725" y="9996351"/>
          <a:ext cx="7239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84727</xdr:rowOff>
    </xdr:from>
    <xdr:to>
      <xdr:col>76</xdr:col>
      <xdr:colOff>165100</xdr:colOff>
      <xdr:row>56</xdr:row>
      <xdr:rowOff>14877</xdr:rowOff>
    </xdr:to>
    <xdr:sp macro="" textlink="">
      <xdr:nvSpPr>
        <xdr:cNvPr id="467" name="楕円 466"/>
        <xdr:cNvSpPr/>
      </xdr:nvSpPr>
      <xdr:spPr>
        <a:xfrm>
          <a:off x="123698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135527</xdr:rowOff>
    </xdr:from>
    <xdr:to>
      <xdr:col>81</xdr:col>
      <xdr:colOff>50800</xdr:colOff>
      <xdr:row>58</xdr:row>
      <xdr:rowOff>52251</xdr:rowOff>
    </xdr:to>
    <xdr:cxnSp macro="">
      <xdr:nvCxnSpPr>
        <xdr:cNvPr id="468" name="直線コネクタ 467"/>
        <xdr:cNvCxnSpPr/>
      </xdr:nvCxnSpPr>
      <xdr:spPr>
        <a:xfrm>
          <a:off x="12420600" y="9565277"/>
          <a:ext cx="746125"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69" name="n_1aveValue【学校施設】&#10;有形固定資産減価償却率"/>
        <xdr:cNvSpPr txBox="1"/>
      </xdr:nvSpPr>
      <xdr:spPr>
        <a:xfrm>
          <a:off x="12980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70" name="n_2aveValue【学校施設】&#10;有形固定資産減価償却率"/>
        <xdr:cNvSpPr txBox="1"/>
      </xdr:nvSpPr>
      <xdr:spPr>
        <a:xfrm>
          <a:off x="12246619"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119578</xdr:rowOff>
    </xdr:from>
    <xdr:ext cx="405111" cy="259045"/>
    <xdr:sp macro="" textlink="">
      <xdr:nvSpPr>
        <xdr:cNvPr id="471" name="n_1mainValue【学校施設】&#10;有形固定資産減価償却率"/>
        <xdr:cNvSpPr txBox="1"/>
      </xdr:nvSpPr>
      <xdr:spPr>
        <a:xfrm>
          <a:off x="129800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31404</xdr:rowOff>
    </xdr:from>
    <xdr:ext cx="405111" cy="259045"/>
    <xdr:sp macro="" textlink="">
      <xdr:nvSpPr>
        <xdr:cNvPr id="472" name="n_2mainValue【学校施設】&#10;有形固定資産減価償却率"/>
        <xdr:cNvSpPr txBox="1"/>
      </xdr:nvSpPr>
      <xdr:spPr>
        <a:xfrm>
          <a:off x="12246619" y="928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3" name="テキスト ボックス 492"/>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5" name="テキスト ボックス 494"/>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99" name="直線コネクタ 498"/>
        <xdr:cNvCxnSpPr/>
      </xdr:nvCxnSpPr>
      <xdr:spPr>
        <a:xfrm flipV="1">
          <a:off x="188461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0" name="【学校施設】&#10;一人当たり面積最小値テキスト"/>
        <xdr:cNvSpPr txBox="1"/>
      </xdr:nvSpPr>
      <xdr:spPr>
        <a:xfrm>
          <a:off x="188849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1" name="直線コネクタ 500"/>
        <xdr:cNvCxnSpPr/>
      </xdr:nvCxnSpPr>
      <xdr:spPr>
        <a:xfrm>
          <a:off x="18786475" y="109179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2" name="【学校施設】&#10;一人当たり面積最大値テキスト"/>
        <xdr:cNvSpPr txBox="1"/>
      </xdr:nvSpPr>
      <xdr:spPr>
        <a:xfrm>
          <a:off x="188849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3" name="直線コネクタ 502"/>
        <xdr:cNvCxnSpPr/>
      </xdr:nvCxnSpPr>
      <xdr:spPr>
        <a:xfrm>
          <a:off x="18786475" y="9638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04" name="【学校施設】&#10;一人当たり面積平均値テキスト"/>
        <xdr:cNvSpPr txBox="1"/>
      </xdr:nvSpPr>
      <xdr:spPr>
        <a:xfrm>
          <a:off x="188849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05" name="フローチャート: 判断 504"/>
        <xdr:cNvSpPr/>
      </xdr:nvSpPr>
      <xdr:spPr>
        <a:xfrm>
          <a:off x="187960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06" name="フローチャート: 判断 505"/>
        <xdr:cNvSpPr/>
      </xdr:nvSpPr>
      <xdr:spPr>
        <a:xfrm>
          <a:off x="18100675" y="101963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07" name="フローチャート: 判断 506"/>
        <xdr:cNvSpPr/>
      </xdr:nvSpPr>
      <xdr:spPr>
        <a:xfrm>
          <a:off x="17325975"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17453</xdr:rowOff>
    </xdr:from>
    <xdr:to>
      <xdr:col>116</xdr:col>
      <xdr:colOff>114300</xdr:colOff>
      <xdr:row>61</xdr:row>
      <xdr:rowOff>119053</xdr:rowOff>
    </xdr:to>
    <xdr:sp macro="" textlink="">
      <xdr:nvSpPr>
        <xdr:cNvPr id="513" name="楕円 512"/>
        <xdr:cNvSpPr/>
      </xdr:nvSpPr>
      <xdr:spPr>
        <a:xfrm>
          <a:off x="18796000" y="104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167330</xdr:rowOff>
    </xdr:from>
    <xdr:ext cx="469744" cy="259045"/>
    <xdr:sp macro="" textlink="">
      <xdr:nvSpPr>
        <xdr:cNvPr id="514" name="【学校施設】&#10;一人当たり面積該当値テキスト"/>
        <xdr:cNvSpPr txBox="1"/>
      </xdr:nvSpPr>
      <xdr:spPr>
        <a:xfrm>
          <a:off x="18884900" y="1045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22678</xdr:rowOff>
    </xdr:from>
    <xdr:to>
      <xdr:col>112</xdr:col>
      <xdr:colOff>38100</xdr:colOff>
      <xdr:row>61</xdr:row>
      <xdr:rowOff>124278</xdr:rowOff>
    </xdr:to>
    <xdr:sp macro="" textlink="">
      <xdr:nvSpPr>
        <xdr:cNvPr id="515" name="楕円 514"/>
        <xdr:cNvSpPr/>
      </xdr:nvSpPr>
      <xdr:spPr>
        <a:xfrm>
          <a:off x="18100675" y="104811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68253</xdr:rowOff>
    </xdr:from>
    <xdr:to>
      <xdr:col>116</xdr:col>
      <xdr:colOff>63500</xdr:colOff>
      <xdr:row>61</xdr:row>
      <xdr:rowOff>73478</xdr:rowOff>
    </xdr:to>
    <xdr:cxnSp macro="">
      <xdr:nvCxnSpPr>
        <xdr:cNvPr id="516" name="直線コネクタ 515"/>
        <xdr:cNvCxnSpPr/>
      </xdr:nvCxnSpPr>
      <xdr:spPr>
        <a:xfrm flipV="1">
          <a:off x="18132425" y="10526703"/>
          <a:ext cx="714375"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50111</xdr:rowOff>
    </xdr:from>
    <xdr:to>
      <xdr:col>107</xdr:col>
      <xdr:colOff>101600</xdr:colOff>
      <xdr:row>61</xdr:row>
      <xdr:rowOff>151711</xdr:rowOff>
    </xdr:to>
    <xdr:sp macro="" textlink="">
      <xdr:nvSpPr>
        <xdr:cNvPr id="517" name="楕円 516"/>
        <xdr:cNvSpPr/>
      </xdr:nvSpPr>
      <xdr:spPr>
        <a:xfrm>
          <a:off x="17325975" y="105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73478</xdr:rowOff>
    </xdr:from>
    <xdr:to>
      <xdr:col>111</xdr:col>
      <xdr:colOff>177800</xdr:colOff>
      <xdr:row>61</xdr:row>
      <xdr:rowOff>100911</xdr:rowOff>
    </xdr:to>
    <xdr:cxnSp macro="">
      <xdr:nvCxnSpPr>
        <xdr:cNvPr id="518" name="直線コネクタ 517"/>
        <xdr:cNvCxnSpPr/>
      </xdr:nvCxnSpPr>
      <xdr:spPr>
        <a:xfrm flipV="1">
          <a:off x="17376775" y="10531928"/>
          <a:ext cx="75565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19" name="n_1aveValue【学校施設】&#10;一人当たり面積"/>
        <xdr:cNvSpPr txBox="1"/>
      </xdr:nvSpPr>
      <xdr:spPr>
        <a:xfrm>
          <a:off x="1793247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520" name="n_2aveValue【学校施設】&#10;一人当たり面積"/>
        <xdr:cNvSpPr txBox="1"/>
      </xdr:nvSpPr>
      <xdr:spPr>
        <a:xfrm>
          <a:off x="1717047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115405</xdr:rowOff>
    </xdr:from>
    <xdr:ext cx="469744" cy="259045"/>
    <xdr:sp macro="" textlink="">
      <xdr:nvSpPr>
        <xdr:cNvPr id="521" name="n_1mainValue【学校施設】&#10;一人当たり面積"/>
        <xdr:cNvSpPr txBox="1"/>
      </xdr:nvSpPr>
      <xdr:spPr>
        <a:xfrm>
          <a:off x="1793247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142838</xdr:rowOff>
    </xdr:from>
    <xdr:ext cx="469744" cy="259045"/>
    <xdr:sp macro="" textlink="">
      <xdr:nvSpPr>
        <xdr:cNvPr id="522" name="n_2mainValue【学校施設】&#10;一人当たり面積"/>
        <xdr:cNvSpPr txBox="1"/>
      </xdr:nvSpPr>
      <xdr:spPr>
        <a:xfrm>
          <a:off x="17170477" y="1060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3" name="テキスト ボックス 532"/>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5" name="テキスト ボックス 534"/>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3" name="テキスト ボックス 542"/>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47" name="直線コネクタ 546"/>
        <xdr:cNvCxnSpPr/>
      </xdr:nvCxnSpPr>
      <xdr:spPr>
        <a:xfrm flipV="1">
          <a:off x="13889989"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48" name="【児童館】&#10;有形固定資産減価償却率最小値テキスト"/>
        <xdr:cNvSpPr txBox="1"/>
      </xdr:nvSpPr>
      <xdr:spPr>
        <a:xfrm>
          <a:off x="13928725"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49" name="直線コネクタ 548"/>
        <xdr:cNvCxnSpPr/>
      </xdr:nvCxnSpPr>
      <xdr:spPr>
        <a:xfrm>
          <a:off x="13801725" y="147237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0"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1" name="直線コネクタ 550"/>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52" name="【児童館】&#10;有形固定資産減価償却率平均値テキスト"/>
        <xdr:cNvSpPr txBox="1"/>
      </xdr:nvSpPr>
      <xdr:spPr>
        <a:xfrm>
          <a:off x="13928725"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3" name="フローチャート: 判断 552"/>
        <xdr:cNvSpPr/>
      </xdr:nvSpPr>
      <xdr:spPr>
        <a:xfrm>
          <a:off x="13839825" y="14122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54" name="フローチャート: 判断 553"/>
        <xdr:cNvSpPr/>
      </xdr:nvSpPr>
      <xdr:spPr>
        <a:xfrm>
          <a:off x="13115925"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55" name="フローチャート: 判断 554"/>
        <xdr:cNvSpPr/>
      </xdr:nvSpPr>
      <xdr:spPr>
        <a:xfrm>
          <a:off x="123698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561" name="楕円 560"/>
        <xdr:cNvSpPr/>
      </xdr:nvSpPr>
      <xdr:spPr>
        <a:xfrm>
          <a:off x="13839825" y="14078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42563</xdr:rowOff>
    </xdr:from>
    <xdr:ext cx="405111" cy="259045"/>
    <xdr:sp macro="" textlink="">
      <xdr:nvSpPr>
        <xdr:cNvPr id="562" name="【児童館】&#10;有形固定資産減価償却率該当値テキスト"/>
        <xdr:cNvSpPr txBox="1"/>
      </xdr:nvSpPr>
      <xdr:spPr>
        <a:xfrm>
          <a:off x="13928725"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563" name="楕円 562"/>
        <xdr:cNvSpPr/>
      </xdr:nvSpPr>
      <xdr:spPr>
        <a:xfrm>
          <a:off x="13115925"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70486</xdr:rowOff>
    </xdr:from>
    <xdr:to>
      <xdr:col>85</xdr:col>
      <xdr:colOff>127000</xdr:colOff>
      <xdr:row>82</xdr:row>
      <xdr:rowOff>70486</xdr:rowOff>
    </xdr:to>
    <xdr:cxnSp macro="">
      <xdr:nvCxnSpPr>
        <xdr:cNvPr id="564" name="直線コネクタ 563"/>
        <xdr:cNvCxnSpPr/>
      </xdr:nvCxnSpPr>
      <xdr:spPr>
        <a:xfrm>
          <a:off x="13166725" y="1412938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19686</xdr:rowOff>
    </xdr:from>
    <xdr:to>
      <xdr:col>76</xdr:col>
      <xdr:colOff>165100</xdr:colOff>
      <xdr:row>80</xdr:row>
      <xdr:rowOff>121286</xdr:rowOff>
    </xdr:to>
    <xdr:sp macro="" textlink="">
      <xdr:nvSpPr>
        <xdr:cNvPr id="565" name="楕円 564"/>
        <xdr:cNvSpPr/>
      </xdr:nvSpPr>
      <xdr:spPr>
        <a:xfrm>
          <a:off x="123698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70486</xdr:rowOff>
    </xdr:from>
    <xdr:to>
      <xdr:col>81</xdr:col>
      <xdr:colOff>50800</xdr:colOff>
      <xdr:row>82</xdr:row>
      <xdr:rowOff>70486</xdr:rowOff>
    </xdr:to>
    <xdr:cxnSp macro="">
      <xdr:nvCxnSpPr>
        <xdr:cNvPr id="566" name="直線コネクタ 565"/>
        <xdr:cNvCxnSpPr/>
      </xdr:nvCxnSpPr>
      <xdr:spPr>
        <a:xfrm>
          <a:off x="12420600" y="13786486"/>
          <a:ext cx="74612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67" name="n_1aveValue【児童館】&#10;有形固定資産減価償却率"/>
        <xdr:cNvSpPr txBox="1"/>
      </xdr:nvSpPr>
      <xdr:spPr>
        <a:xfrm>
          <a:off x="12980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68" name="n_2aveValue【児童館】&#10;有形固定資産減価償却率"/>
        <xdr:cNvSpPr txBox="1"/>
      </xdr:nvSpPr>
      <xdr:spPr>
        <a:xfrm>
          <a:off x="12246619"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137813</xdr:rowOff>
    </xdr:from>
    <xdr:ext cx="405111" cy="259045"/>
    <xdr:sp macro="" textlink="">
      <xdr:nvSpPr>
        <xdr:cNvPr id="569" name="n_1mainValue【児童館】&#10;有形固定資産減価償却率"/>
        <xdr:cNvSpPr txBox="1"/>
      </xdr:nvSpPr>
      <xdr:spPr>
        <a:xfrm>
          <a:off x="12980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137813</xdr:rowOff>
    </xdr:from>
    <xdr:ext cx="405111" cy="259045"/>
    <xdr:sp macro="" textlink="">
      <xdr:nvSpPr>
        <xdr:cNvPr id="570" name="n_2mainValue【児童館】&#10;有形固定資産減価償却率"/>
        <xdr:cNvSpPr txBox="1"/>
      </xdr:nvSpPr>
      <xdr:spPr>
        <a:xfrm>
          <a:off x="12246619"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94" name="直線コネクタ 593"/>
        <xdr:cNvCxnSpPr/>
      </xdr:nvCxnSpPr>
      <xdr:spPr>
        <a:xfrm flipV="1">
          <a:off x="188461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5" name="【児童館】&#10;一人当たり面積最小値テキスト"/>
        <xdr:cNvSpPr txBox="1"/>
      </xdr:nvSpPr>
      <xdr:spPr>
        <a:xfrm>
          <a:off x="188849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6" name="直線コネクタ 595"/>
        <xdr:cNvCxnSpPr/>
      </xdr:nvCxnSpPr>
      <xdr:spPr>
        <a:xfrm>
          <a:off x="18786475" y="14801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97" name="【児童館】&#10;一人当たり面積最大値テキスト"/>
        <xdr:cNvSpPr txBox="1"/>
      </xdr:nvSpPr>
      <xdr:spPr>
        <a:xfrm>
          <a:off x="188849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98" name="直線コネクタ 597"/>
        <xdr:cNvCxnSpPr/>
      </xdr:nvCxnSpPr>
      <xdr:spPr>
        <a:xfrm>
          <a:off x="18786475" y="1325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599" name="【児童館】&#10;一人当たり面積平均値テキスト"/>
        <xdr:cNvSpPr txBox="1"/>
      </xdr:nvSpPr>
      <xdr:spPr>
        <a:xfrm>
          <a:off x="188849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0" name="フローチャート: 判断 599"/>
        <xdr:cNvSpPr/>
      </xdr:nvSpPr>
      <xdr:spPr>
        <a:xfrm>
          <a:off x="187960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1" name="フローチャート: 判断 600"/>
        <xdr:cNvSpPr/>
      </xdr:nvSpPr>
      <xdr:spPr>
        <a:xfrm>
          <a:off x="18100675" y="1431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2" name="フローチャート: 判断 601"/>
        <xdr:cNvSpPr/>
      </xdr:nvSpPr>
      <xdr:spPr>
        <a:xfrm>
          <a:off x="17325975"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120650</xdr:rowOff>
    </xdr:from>
    <xdr:to>
      <xdr:col>116</xdr:col>
      <xdr:colOff>114300</xdr:colOff>
      <xdr:row>81</xdr:row>
      <xdr:rowOff>50800</xdr:rowOff>
    </xdr:to>
    <xdr:sp macro="" textlink="">
      <xdr:nvSpPr>
        <xdr:cNvPr id="608" name="楕円 607"/>
        <xdr:cNvSpPr/>
      </xdr:nvSpPr>
      <xdr:spPr>
        <a:xfrm>
          <a:off x="187960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143527</xdr:rowOff>
    </xdr:from>
    <xdr:ext cx="469744" cy="259045"/>
    <xdr:sp macro="" textlink="">
      <xdr:nvSpPr>
        <xdr:cNvPr id="609" name="【児童館】&#10;一人当たり面積該当値テキスト"/>
        <xdr:cNvSpPr txBox="1"/>
      </xdr:nvSpPr>
      <xdr:spPr>
        <a:xfrm>
          <a:off x="188849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120650</xdr:rowOff>
    </xdr:from>
    <xdr:to>
      <xdr:col>112</xdr:col>
      <xdr:colOff>38100</xdr:colOff>
      <xdr:row>81</xdr:row>
      <xdr:rowOff>50800</xdr:rowOff>
    </xdr:to>
    <xdr:sp macro="" textlink="">
      <xdr:nvSpPr>
        <xdr:cNvPr id="610" name="楕円 609"/>
        <xdr:cNvSpPr/>
      </xdr:nvSpPr>
      <xdr:spPr>
        <a:xfrm>
          <a:off x="18100675" y="13836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0</xdr:rowOff>
    </xdr:from>
    <xdr:to>
      <xdr:col>116</xdr:col>
      <xdr:colOff>63500</xdr:colOff>
      <xdr:row>81</xdr:row>
      <xdr:rowOff>0</xdr:rowOff>
    </xdr:to>
    <xdr:cxnSp macro="">
      <xdr:nvCxnSpPr>
        <xdr:cNvPr id="611" name="直線コネクタ 610"/>
        <xdr:cNvCxnSpPr/>
      </xdr:nvCxnSpPr>
      <xdr:spPr>
        <a:xfrm>
          <a:off x="18132425" y="1388745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612" name="楕円 611"/>
        <xdr:cNvSpPr/>
      </xdr:nvSpPr>
      <xdr:spPr>
        <a:xfrm>
          <a:off x="17325975"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0</xdr:rowOff>
    </xdr:from>
    <xdr:to>
      <xdr:col>111</xdr:col>
      <xdr:colOff>177800</xdr:colOff>
      <xdr:row>81</xdr:row>
      <xdr:rowOff>114300</xdr:rowOff>
    </xdr:to>
    <xdr:cxnSp macro="">
      <xdr:nvCxnSpPr>
        <xdr:cNvPr id="613" name="直線コネクタ 612"/>
        <xdr:cNvCxnSpPr/>
      </xdr:nvCxnSpPr>
      <xdr:spPr>
        <a:xfrm flipV="1">
          <a:off x="17376775" y="13887450"/>
          <a:ext cx="7556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14" name="n_1aveValue【児童館】&#10;一人当たり面積"/>
        <xdr:cNvSpPr txBox="1"/>
      </xdr:nvSpPr>
      <xdr:spPr>
        <a:xfrm>
          <a:off x="1793247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15" name="n_2aveValue【児童館】&#10;一人当たり面積"/>
        <xdr:cNvSpPr txBox="1"/>
      </xdr:nvSpPr>
      <xdr:spPr>
        <a:xfrm>
          <a:off x="1717047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67327</xdr:rowOff>
    </xdr:from>
    <xdr:ext cx="469744" cy="259045"/>
    <xdr:sp macro="" textlink="">
      <xdr:nvSpPr>
        <xdr:cNvPr id="616" name="n_1mainValue【児童館】&#10;一人当たり面積"/>
        <xdr:cNvSpPr txBox="1"/>
      </xdr:nvSpPr>
      <xdr:spPr>
        <a:xfrm>
          <a:off x="179324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617" name="n_2mainValue【児童館】&#10;一人当たり面積"/>
        <xdr:cNvSpPr txBox="1"/>
      </xdr:nvSpPr>
      <xdr:spPr>
        <a:xfrm>
          <a:off x="1717047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8" name="テキスト ボックス 627"/>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9" name="直線コネクタ 628"/>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0" name="テキスト ボックス 629"/>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1" name="直線コネクタ 630"/>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2" name="テキスト ボックス 631"/>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3" name="直線コネクタ 632"/>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4" name="テキスト ボックス 633"/>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5" name="直線コネクタ 634"/>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6" name="テキスト ボックス 635"/>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7" name="直線コネクタ 636"/>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8" name="テキスト ボックス 637"/>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2" name="直線コネクタ 641"/>
        <xdr:cNvCxnSpPr/>
      </xdr:nvCxnSpPr>
      <xdr:spPr>
        <a:xfrm flipV="1">
          <a:off x="13889989"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3" name="【公民館】&#10;有形固定資産減価償却率最小値テキスト"/>
        <xdr:cNvSpPr txBox="1"/>
      </xdr:nvSpPr>
      <xdr:spPr>
        <a:xfrm>
          <a:off x="13928725"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44" name="直線コネクタ 643"/>
        <xdr:cNvCxnSpPr/>
      </xdr:nvCxnSpPr>
      <xdr:spPr>
        <a:xfrm>
          <a:off x="13801725" y="185204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45" name="【公民館】&#10;有形固定資産減価償却率最大値テキスト"/>
        <xdr:cNvSpPr txBox="1"/>
      </xdr:nvSpPr>
      <xdr:spPr>
        <a:xfrm>
          <a:off x="13928725"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46" name="直線コネクタ 645"/>
        <xdr:cNvCxnSpPr/>
      </xdr:nvCxnSpPr>
      <xdr:spPr>
        <a:xfrm>
          <a:off x="13801725" y="171773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47" name="【公民館】&#10;有形固定資産減価償却率平均値テキスト"/>
        <xdr:cNvSpPr txBox="1"/>
      </xdr:nvSpPr>
      <xdr:spPr>
        <a:xfrm>
          <a:off x="13928725"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48" name="フローチャート: 判断 647"/>
        <xdr:cNvSpPr/>
      </xdr:nvSpPr>
      <xdr:spPr>
        <a:xfrm>
          <a:off x="13839825" y="17957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49" name="フローチャート: 判断 648"/>
        <xdr:cNvSpPr/>
      </xdr:nvSpPr>
      <xdr:spPr>
        <a:xfrm>
          <a:off x="13115925"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0" name="フローチャート: 判断 649"/>
        <xdr:cNvSpPr/>
      </xdr:nvSpPr>
      <xdr:spPr>
        <a:xfrm>
          <a:off x="123698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21589</xdr:rowOff>
    </xdr:from>
    <xdr:to>
      <xdr:col>85</xdr:col>
      <xdr:colOff>177800</xdr:colOff>
      <xdr:row>106</xdr:row>
      <xdr:rowOff>123189</xdr:rowOff>
    </xdr:to>
    <xdr:sp macro="" textlink="">
      <xdr:nvSpPr>
        <xdr:cNvPr id="656" name="楕円 655"/>
        <xdr:cNvSpPr/>
      </xdr:nvSpPr>
      <xdr:spPr>
        <a:xfrm>
          <a:off x="13839825" y="181952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xdr:rowOff>
    </xdr:from>
    <xdr:ext cx="405111" cy="259045"/>
    <xdr:sp macro="" textlink="">
      <xdr:nvSpPr>
        <xdr:cNvPr id="657" name="【公民館】&#10;有形固定資産減価償却率該当値テキスト"/>
        <xdr:cNvSpPr txBox="1"/>
      </xdr:nvSpPr>
      <xdr:spPr>
        <a:xfrm>
          <a:off x="13928725"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658" name="楕円 657"/>
        <xdr:cNvSpPr/>
      </xdr:nvSpPr>
      <xdr:spPr>
        <a:xfrm>
          <a:off x="13115925"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72389</xdr:rowOff>
    </xdr:to>
    <xdr:cxnSp macro="">
      <xdr:nvCxnSpPr>
        <xdr:cNvPr id="659" name="直線コネクタ 658"/>
        <xdr:cNvCxnSpPr/>
      </xdr:nvCxnSpPr>
      <xdr:spPr>
        <a:xfrm>
          <a:off x="13166725" y="1824608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38736</xdr:rowOff>
    </xdr:from>
    <xdr:to>
      <xdr:col>76</xdr:col>
      <xdr:colOff>165100</xdr:colOff>
      <xdr:row>104</xdr:row>
      <xdr:rowOff>140336</xdr:rowOff>
    </xdr:to>
    <xdr:sp macro="" textlink="">
      <xdr:nvSpPr>
        <xdr:cNvPr id="660" name="楕円 659"/>
        <xdr:cNvSpPr/>
      </xdr:nvSpPr>
      <xdr:spPr>
        <a:xfrm>
          <a:off x="123698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89536</xdr:rowOff>
    </xdr:from>
    <xdr:to>
      <xdr:col>81</xdr:col>
      <xdr:colOff>50800</xdr:colOff>
      <xdr:row>106</xdr:row>
      <xdr:rowOff>72389</xdr:rowOff>
    </xdr:to>
    <xdr:cxnSp macro="">
      <xdr:nvCxnSpPr>
        <xdr:cNvPr id="661" name="直線コネクタ 660"/>
        <xdr:cNvCxnSpPr/>
      </xdr:nvCxnSpPr>
      <xdr:spPr>
        <a:xfrm>
          <a:off x="12420600" y="17920336"/>
          <a:ext cx="746125" cy="3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62" name="n_1aveValue【公民館】&#10;有形固定資産減価償却率"/>
        <xdr:cNvSpPr txBox="1"/>
      </xdr:nvSpPr>
      <xdr:spPr>
        <a:xfrm>
          <a:off x="12980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63" name="n_2aveValue【公民館】&#10;有形固定資産減価償却率"/>
        <xdr:cNvSpPr txBox="1"/>
      </xdr:nvSpPr>
      <xdr:spPr>
        <a:xfrm>
          <a:off x="12246619"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664" name="n_1mainValue【公民館】&#10;有形固定資産減価償却率"/>
        <xdr:cNvSpPr txBox="1"/>
      </xdr:nvSpPr>
      <xdr:spPr>
        <a:xfrm>
          <a:off x="12980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156863</xdr:rowOff>
    </xdr:from>
    <xdr:ext cx="405111" cy="259045"/>
    <xdr:sp macro="" textlink="">
      <xdr:nvSpPr>
        <xdr:cNvPr id="665" name="n_2mainValue【公民館】&#10;有形固定資産減価償却率"/>
        <xdr:cNvSpPr txBox="1"/>
      </xdr:nvSpPr>
      <xdr:spPr>
        <a:xfrm>
          <a:off x="12246619"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1" name="直線コネクタ 690"/>
        <xdr:cNvCxnSpPr/>
      </xdr:nvCxnSpPr>
      <xdr:spPr>
        <a:xfrm flipV="1">
          <a:off x="188461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2" name="【公民館】&#10;一人当たり面積最小値テキスト"/>
        <xdr:cNvSpPr txBox="1"/>
      </xdr:nvSpPr>
      <xdr:spPr>
        <a:xfrm>
          <a:off x="188849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3" name="直線コネクタ 692"/>
        <xdr:cNvCxnSpPr/>
      </xdr:nvCxnSpPr>
      <xdr:spPr>
        <a:xfrm>
          <a:off x="18786475" y="18710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4" name="【公民館】&#10;一人当たり面積最大値テキスト"/>
        <xdr:cNvSpPr txBox="1"/>
      </xdr:nvSpPr>
      <xdr:spPr>
        <a:xfrm>
          <a:off x="188849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5" name="直線コネクタ 694"/>
        <xdr:cNvCxnSpPr/>
      </xdr:nvCxnSpPr>
      <xdr:spPr>
        <a:xfrm>
          <a:off x="18786475"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696" name="【公民館】&#10;一人当たり面積平均値テキスト"/>
        <xdr:cNvSpPr txBox="1"/>
      </xdr:nvSpPr>
      <xdr:spPr>
        <a:xfrm>
          <a:off x="188849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97" name="フローチャート: 判断 696"/>
        <xdr:cNvSpPr/>
      </xdr:nvSpPr>
      <xdr:spPr>
        <a:xfrm>
          <a:off x="187960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98" name="フローチャート: 判断 697"/>
        <xdr:cNvSpPr/>
      </xdr:nvSpPr>
      <xdr:spPr>
        <a:xfrm>
          <a:off x="18100675" y="181860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99" name="フローチャート: 判断 698"/>
        <xdr:cNvSpPr/>
      </xdr:nvSpPr>
      <xdr:spPr>
        <a:xfrm>
          <a:off x="17325975"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28666</xdr:rowOff>
    </xdr:from>
    <xdr:to>
      <xdr:col>116</xdr:col>
      <xdr:colOff>114300</xdr:colOff>
      <xdr:row>108</xdr:row>
      <xdr:rowOff>130266</xdr:rowOff>
    </xdr:to>
    <xdr:sp macro="" textlink="">
      <xdr:nvSpPr>
        <xdr:cNvPr id="705" name="楕円 704"/>
        <xdr:cNvSpPr/>
      </xdr:nvSpPr>
      <xdr:spPr>
        <a:xfrm>
          <a:off x="187960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115043</xdr:rowOff>
    </xdr:from>
    <xdr:ext cx="469744" cy="259045"/>
    <xdr:sp macro="" textlink="">
      <xdr:nvSpPr>
        <xdr:cNvPr id="706" name="【公民館】&#10;一人当たり面積該当値テキスト"/>
        <xdr:cNvSpPr txBox="1"/>
      </xdr:nvSpPr>
      <xdr:spPr>
        <a:xfrm>
          <a:off x="188849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707" name="楕円 706"/>
        <xdr:cNvSpPr/>
      </xdr:nvSpPr>
      <xdr:spPr>
        <a:xfrm>
          <a:off x="18100675" y="185452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79466</xdr:rowOff>
    </xdr:from>
    <xdr:to>
      <xdr:col>116</xdr:col>
      <xdr:colOff>63500</xdr:colOff>
      <xdr:row>108</xdr:row>
      <xdr:rowOff>79466</xdr:rowOff>
    </xdr:to>
    <xdr:cxnSp macro="">
      <xdr:nvCxnSpPr>
        <xdr:cNvPr id="708" name="直線コネクタ 707"/>
        <xdr:cNvCxnSpPr/>
      </xdr:nvCxnSpPr>
      <xdr:spPr>
        <a:xfrm>
          <a:off x="18132425" y="18596066"/>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709" name="楕円 708"/>
        <xdr:cNvSpPr/>
      </xdr:nvSpPr>
      <xdr:spPr>
        <a:xfrm>
          <a:off x="17325975"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79466</xdr:rowOff>
    </xdr:to>
    <xdr:cxnSp macro="">
      <xdr:nvCxnSpPr>
        <xdr:cNvPr id="710" name="直線コネクタ 709"/>
        <xdr:cNvCxnSpPr/>
      </xdr:nvCxnSpPr>
      <xdr:spPr>
        <a:xfrm>
          <a:off x="17376775" y="1859606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11" name="n_1aveValue【公民館】&#10;一人当たり面積"/>
        <xdr:cNvSpPr txBox="1"/>
      </xdr:nvSpPr>
      <xdr:spPr>
        <a:xfrm>
          <a:off x="1793247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12" name="n_2aveValue【公民館】&#10;一人当たり面積"/>
        <xdr:cNvSpPr txBox="1"/>
      </xdr:nvSpPr>
      <xdr:spPr>
        <a:xfrm>
          <a:off x="1717047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713" name="n_1mainValue【公民館】&#10;一人当たり面積"/>
        <xdr:cNvSpPr txBox="1"/>
      </xdr:nvSpPr>
      <xdr:spPr>
        <a:xfrm>
          <a:off x="1793247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714" name="n_2mainValue【公民館】&#10;一人当たり面積"/>
        <xdr:cNvSpPr txBox="1"/>
      </xdr:nvSpPr>
      <xdr:spPr>
        <a:xfrm>
          <a:off x="1717047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ほとんどの施設で有形固定資産減価償却率は類似団体平均を上回っている。特に「認定こども園・保育所・幼稚園」と「学校施設」が類似団体平均と比較し高くなっているが、これらの施設は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年代の施設が多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く老朽化が進んでいることが要因となっている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年度に大幅に改善している理由は、固定資産台帳作成時に把握できていなかった過去の更新等の償却資産を再調査し、反映したためである。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「認定こども園・保育所・幼稚園」については今後、資産の老朽化に伴う更新コストや運営コスト、保育環境等を踏まえながら、個別施設計画を策定し、統廃合を含めた検討を行っていく予定としている。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一人当たり面積・延長等についてはほとんどの施設で類似団体平均より低い傾向にある。特に道路延長が小さい値となっているがこれは類似団体に比べ市域の面積が小さいことが要因である。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71,745
70,656
24.35
26,462,754
25,905,703
546,161
14,580,912
26,703,833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39490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39878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3889375" y="72052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39878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38989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203575" y="65176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428875"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1" name="楕円 70"/>
        <xdr:cNvSpPr/>
      </xdr:nvSpPr>
      <xdr:spPr>
        <a:xfrm>
          <a:off x="38989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28683</xdr:rowOff>
    </xdr:from>
    <xdr:ext cx="405111" cy="259045"/>
    <xdr:sp macro="" textlink="">
      <xdr:nvSpPr>
        <xdr:cNvPr id="72" name="【図書館】&#10;有形固定資産減価償却率該当値テキスト"/>
        <xdr:cNvSpPr txBox="1"/>
      </xdr:nvSpPr>
      <xdr:spPr>
        <a:xfrm>
          <a:off x="3987800"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3" name="楕円 72"/>
        <xdr:cNvSpPr/>
      </xdr:nvSpPr>
      <xdr:spPr>
        <a:xfrm>
          <a:off x="3203575" y="65209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56606</xdr:rowOff>
    </xdr:to>
    <xdr:cxnSp macro="">
      <xdr:nvCxnSpPr>
        <xdr:cNvPr id="74" name="直線コネクタ 73"/>
        <xdr:cNvCxnSpPr/>
      </xdr:nvCxnSpPr>
      <xdr:spPr>
        <a:xfrm>
          <a:off x="3235325" y="6571706"/>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100511</xdr:rowOff>
    </xdr:from>
    <xdr:to>
      <xdr:col>15</xdr:col>
      <xdr:colOff>101600</xdr:colOff>
      <xdr:row>36</xdr:row>
      <xdr:rowOff>30661</xdr:rowOff>
    </xdr:to>
    <xdr:sp macro="" textlink="">
      <xdr:nvSpPr>
        <xdr:cNvPr id="75" name="楕円 74"/>
        <xdr:cNvSpPr/>
      </xdr:nvSpPr>
      <xdr:spPr>
        <a:xfrm>
          <a:off x="2428875"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151311</xdr:rowOff>
    </xdr:from>
    <xdr:to>
      <xdr:col>19</xdr:col>
      <xdr:colOff>177800</xdr:colOff>
      <xdr:row>38</xdr:row>
      <xdr:rowOff>56606</xdr:rowOff>
    </xdr:to>
    <xdr:cxnSp macro="">
      <xdr:nvCxnSpPr>
        <xdr:cNvPr id="76" name="直線コネクタ 75"/>
        <xdr:cNvCxnSpPr/>
      </xdr:nvCxnSpPr>
      <xdr:spPr>
        <a:xfrm>
          <a:off x="2479675" y="6152061"/>
          <a:ext cx="75565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7" name="n_1aveValue【図書館】&#10;有形固定資産減価償却率"/>
        <xdr:cNvSpPr txBox="1"/>
      </xdr:nvSpPr>
      <xdr:spPr>
        <a:xfrm>
          <a:off x="306769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30569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79" name="n_1mainValue【図書館】&#10;有形固定資産減価償却率"/>
        <xdr:cNvSpPr txBox="1"/>
      </xdr:nvSpPr>
      <xdr:spPr>
        <a:xfrm>
          <a:off x="306769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47188</xdr:rowOff>
    </xdr:from>
    <xdr:ext cx="405111" cy="259045"/>
    <xdr:sp macro="" textlink="">
      <xdr:nvSpPr>
        <xdr:cNvPr id="80" name="n_2mainValue【図書館】&#10;有形固定資産減価償却率"/>
        <xdr:cNvSpPr txBox="1"/>
      </xdr:nvSpPr>
      <xdr:spPr>
        <a:xfrm>
          <a:off x="230569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8905240"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8943975"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8845550" y="706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8943975"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8845550" y="5657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9" name="【図書館】&#10;一人当たり面積平均値テキスト"/>
        <xdr:cNvSpPr txBox="1"/>
      </xdr:nvSpPr>
      <xdr:spPr>
        <a:xfrm>
          <a:off x="8943975"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8883650" y="6388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815975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7413625" y="642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18" name="楕円 117"/>
        <xdr:cNvSpPr/>
      </xdr:nvSpPr>
      <xdr:spPr>
        <a:xfrm>
          <a:off x="8883650" y="6711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19" name="【図書館】&#10;一人当たり面積該当値テキスト"/>
        <xdr:cNvSpPr txBox="1"/>
      </xdr:nvSpPr>
      <xdr:spPr>
        <a:xfrm>
          <a:off x="8943975"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0" name="楕円 119"/>
        <xdr:cNvSpPr/>
      </xdr:nvSpPr>
      <xdr:spPr>
        <a:xfrm>
          <a:off x="815975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21" name="直線コネクタ 120"/>
        <xdr:cNvCxnSpPr/>
      </xdr:nvCxnSpPr>
      <xdr:spPr>
        <a:xfrm>
          <a:off x="8210550" y="676275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22" name="楕円 121"/>
        <xdr:cNvSpPr/>
      </xdr:nvSpPr>
      <xdr:spPr>
        <a:xfrm>
          <a:off x="7413625" y="6711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23" name="直線コネクタ 122"/>
        <xdr:cNvCxnSpPr/>
      </xdr:nvCxnSpPr>
      <xdr:spPr>
        <a:xfrm>
          <a:off x="7445375" y="676275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xdr:cNvSpPr txBox="1"/>
      </xdr:nvSpPr>
      <xdr:spPr>
        <a:xfrm>
          <a:off x="7991552"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xdr:cNvSpPr txBox="1"/>
      </xdr:nvSpPr>
      <xdr:spPr>
        <a:xfrm>
          <a:off x="72581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26" name="n_1mainValue【図書館】&#10;一人当たり面積"/>
        <xdr:cNvSpPr txBox="1"/>
      </xdr:nvSpPr>
      <xdr:spPr>
        <a:xfrm>
          <a:off x="7991552"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27" name="n_2mainValue【図書館】&#10;一人当たり面積"/>
        <xdr:cNvSpPr txBox="1"/>
      </xdr:nvSpPr>
      <xdr:spPr>
        <a:xfrm>
          <a:off x="72581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39490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39878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3889375" y="110832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39878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3889375" y="96907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39878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38989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203575" y="102704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428875"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66" name="楕円 165"/>
        <xdr:cNvSpPr/>
      </xdr:nvSpPr>
      <xdr:spPr>
        <a:xfrm>
          <a:off x="38989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160672</xdr:rowOff>
    </xdr:from>
    <xdr:ext cx="405111" cy="259045"/>
    <xdr:sp macro="" textlink="">
      <xdr:nvSpPr>
        <xdr:cNvPr id="167" name="【体育館・プール】&#10;有形固定資産減価償却率該当値テキスト"/>
        <xdr:cNvSpPr txBox="1"/>
      </xdr:nvSpPr>
      <xdr:spPr>
        <a:xfrm>
          <a:off x="39878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68" name="楕円 167"/>
        <xdr:cNvSpPr/>
      </xdr:nvSpPr>
      <xdr:spPr>
        <a:xfrm>
          <a:off x="3203575" y="100818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17145</xdr:rowOff>
    </xdr:from>
    <xdr:to>
      <xdr:col>24</xdr:col>
      <xdr:colOff>63500</xdr:colOff>
      <xdr:row>59</xdr:row>
      <xdr:rowOff>17145</xdr:rowOff>
    </xdr:to>
    <xdr:cxnSp macro="">
      <xdr:nvCxnSpPr>
        <xdr:cNvPr id="169" name="直線コネクタ 168"/>
        <xdr:cNvCxnSpPr/>
      </xdr:nvCxnSpPr>
      <xdr:spPr>
        <a:xfrm>
          <a:off x="3235325" y="10132695"/>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118745</xdr:rowOff>
    </xdr:from>
    <xdr:to>
      <xdr:col>15</xdr:col>
      <xdr:colOff>101600</xdr:colOff>
      <xdr:row>58</xdr:row>
      <xdr:rowOff>48895</xdr:rowOff>
    </xdr:to>
    <xdr:sp macro="" textlink="">
      <xdr:nvSpPr>
        <xdr:cNvPr id="170" name="楕円 169"/>
        <xdr:cNvSpPr/>
      </xdr:nvSpPr>
      <xdr:spPr>
        <a:xfrm>
          <a:off x="2428875"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169545</xdr:rowOff>
    </xdr:from>
    <xdr:to>
      <xdr:col>19</xdr:col>
      <xdr:colOff>177800</xdr:colOff>
      <xdr:row>59</xdr:row>
      <xdr:rowOff>17145</xdr:rowOff>
    </xdr:to>
    <xdr:cxnSp macro="">
      <xdr:nvCxnSpPr>
        <xdr:cNvPr id="171" name="直線コネクタ 170"/>
        <xdr:cNvCxnSpPr/>
      </xdr:nvCxnSpPr>
      <xdr:spPr>
        <a:xfrm>
          <a:off x="2479675" y="9942195"/>
          <a:ext cx="75565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72" name="n_1aveValue【体育館・プール】&#10;有形固定資産減価償却率"/>
        <xdr:cNvSpPr txBox="1"/>
      </xdr:nvSpPr>
      <xdr:spPr>
        <a:xfrm>
          <a:off x="306769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3" name="n_2aveValue【体育館・プール】&#10;有形固定資産減価償却率"/>
        <xdr:cNvSpPr txBox="1"/>
      </xdr:nvSpPr>
      <xdr:spPr>
        <a:xfrm>
          <a:off x="230569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84472</xdr:rowOff>
    </xdr:from>
    <xdr:ext cx="405111" cy="259045"/>
    <xdr:sp macro="" textlink="">
      <xdr:nvSpPr>
        <xdr:cNvPr id="174" name="n_1mainValue【体育館・プール】&#10;有形固定資産減価償却率"/>
        <xdr:cNvSpPr txBox="1"/>
      </xdr:nvSpPr>
      <xdr:spPr>
        <a:xfrm>
          <a:off x="306769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65422</xdr:rowOff>
    </xdr:from>
    <xdr:ext cx="405111" cy="259045"/>
    <xdr:sp macro="" textlink="">
      <xdr:nvSpPr>
        <xdr:cNvPr id="175" name="n_2mainValue【体育館・プール】&#10;有形固定資産減価償却率"/>
        <xdr:cNvSpPr txBox="1"/>
      </xdr:nvSpPr>
      <xdr:spPr>
        <a:xfrm>
          <a:off x="230569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8905240"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8943975"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8845550" y="10913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8943975"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8845550" y="97406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2" name="【体育館・プール】&#10;一人当たり面積平均値テキスト"/>
        <xdr:cNvSpPr txBox="1"/>
      </xdr:nvSpPr>
      <xdr:spPr>
        <a:xfrm>
          <a:off x="8943975"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8883650" y="104007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815975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7413625" y="10485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11" name="楕円 210"/>
        <xdr:cNvSpPr/>
      </xdr:nvSpPr>
      <xdr:spPr>
        <a:xfrm>
          <a:off x="8883650" y="10624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12" name="【体育館・プール】&#10;一人当たり面積該当値テキスト"/>
        <xdr:cNvSpPr txBox="1"/>
      </xdr:nvSpPr>
      <xdr:spPr>
        <a:xfrm>
          <a:off x="8943975"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168656</xdr:rowOff>
    </xdr:from>
    <xdr:to>
      <xdr:col>50</xdr:col>
      <xdr:colOff>165100</xdr:colOff>
      <xdr:row>62</xdr:row>
      <xdr:rowOff>98806</xdr:rowOff>
    </xdr:to>
    <xdr:sp macro="" textlink="">
      <xdr:nvSpPr>
        <xdr:cNvPr id="213" name="楕円 212"/>
        <xdr:cNvSpPr/>
      </xdr:nvSpPr>
      <xdr:spPr>
        <a:xfrm>
          <a:off x="815975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48006</xdr:rowOff>
    </xdr:to>
    <xdr:cxnSp macro="">
      <xdr:nvCxnSpPr>
        <xdr:cNvPr id="214" name="直線コネクタ 213"/>
        <xdr:cNvCxnSpPr/>
      </xdr:nvCxnSpPr>
      <xdr:spPr>
        <a:xfrm flipV="1">
          <a:off x="8210550" y="10675620"/>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15" name="楕円 214"/>
        <xdr:cNvSpPr/>
      </xdr:nvSpPr>
      <xdr:spPr>
        <a:xfrm>
          <a:off x="7413625" y="106293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48006</xdr:rowOff>
    </xdr:from>
    <xdr:to>
      <xdr:col>50</xdr:col>
      <xdr:colOff>114300</xdr:colOff>
      <xdr:row>62</xdr:row>
      <xdr:rowOff>50292</xdr:rowOff>
    </xdr:to>
    <xdr:cxnSp macro="">
      <xdr:nvCxnSpPr>
        <xdr:cNvPr id="216" name="直線コネクタ 215"/>
        <xdr:cNvCxnSpPr/>
      </xdr:nvCxnSpPr>
      <xdr:spPr>
        <a:xfrm flipV="1">
          <a:off x="7445375" y="10677906"/>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7" name="n_1aveValue【体育館・プール】&#10;一人当たり面積"/>
        <xdr:cNvSpPr txBox="1"/>
      </xdr:nvSpPr>
      <xdr:spPr>
        <a:xfrm>
          <a:off x="7991552"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8" name="n_2aveValue【体育館・プール】&#10;一人当たり面積"/>
        <xdr:cNvSpPr txBox="1"/>
      </xdr:nvSpPr>
      <xdr:spPr>
        <a:xfrm>
          <a:off x="72581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89933</xdr:rowOff>
    </xdr:from>
    <xdr:ext cx="469744" cy="259045"/>
    <xdr:sp macro="" textlink="">
      <xdr:nvSpPr>
        <xdr:cNvPr id="219" name="n_1mainValue【体育館・プール】&#10;一人当たり面積"/>
        <xdr:cNvSpPr txBox="1"/>
      </xdr:nvSpPr>
      <xdr:spPr>
        <a:xfrm>
          <a:off x="7991552"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20" name="n_2mainValue【体育館・プール】&#10;一人当たり面積"/>
        <xdr:cNvSpPr txBox="1"/>
      </xdr:nvSpPr>
      <xdr:spPr>
        <a:xfrm>
          <a:off x="72581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39490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39878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3889375" y="14717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39878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3889375" y="133279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51" name="【福祉施設】&#10;有形固定資産減価償却率平均値テキスト"/>
        <xdr:cNvSpPr txBox="1"/>
      </xdr:nvSpPr>
      <xdr:spPr>
        <a:xfrm>
          <a:off x="39878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38989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203575" y="140364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428875"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39551</xdr:rowOff>
    </xdr:from>
    <xdr:to>
      <xdr:col>24</xdr:col>
      <xdr:colOff>114300</xdr:colOff>
      <xdr:row>84</xdr:row>
      <xdr:rowOff>141151</xdr:rowOff>
    </xdr:to>
    <xdr:sp macro="" textlink="">
      <xdr:nvSpPr>
        <xdr:cNvPr id="260" name="楕円 259"/>
        <xdr:cNvSpPr/>
      </xdr:nvSpPr>
      <xdr:spPr>
        <a:xfrm>
          <a:off x="38989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17978</xdr:rowOff>
    </xdr:from>
    <xdr:ext cx="405111" cy="259045"/>
    <xdr:sp macro="" textlink="">
      <xdr:nvSpPr>
        <xdr:cNvPr id="261" name="【福祉施設】&#10;有形固定資産減価償却率該当値テキスト"/>
        <xdr:cNvSpPr txBox="1"/>
      </xdr:nvSpPr>
      <xdr:spPr>
        <a:xfrm>
          <a:off x="39878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39551</xdr:rowOff>
    </xdr:from>
    <xdr:to>
      <xdr:col>20</xdr:col>
      <xdr:colOff>38100</xdr:colOff>
      <xdr:row>84</xdr:row>
      <xdr:rowOff>141151</xdr:rowOff>
    </xdr:to>
    <xdr:sp macro="" textlink="">
      <xdr:nvSpPr>
        <xdr:cNvPr id="262" name="楕円 261"/>
        <xdr:cNvSpPr/>
      </xdr:nvSpPr>
      <xdr:spPr>
        <a:xfrm>
          <a:off x="3203575" y="144413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90351</xdr:rowOff>
    </xdr:from>
    <xdr:to>
      <xdr:col>24</xdr:col>
      <xdr:colOff>63500</xdr:colOff>
      <xdr:row>84</xdr:row>
      <xdr:rowOff>90351</xdr:rowOff>
    </xdr:to>
    <xdr:cxnSp macro="">
      <xdr:nvCxnSpPr>
        <xdr:cNvPr id="263" name="直線コネクタ 262"/>
        <xdr:cNvCxnSpPr/>
      </xdr:nvCxnSpPr>
      <xdr:spPr>
        <a:xfrm>
          <a:off x="3235325" y="14492151"/>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162016</xdr:rowOff>
    </xdr:from>
    <xdr:to>
      <xdr:col>15</xdr:col>
      <xdr:colOff>101600</xdr:colOff>
      <xdr:row>85</xdr:row>
      <xdr:rowOff>92166</xdr:rowOff>
    </xdr:to>
    <xdr:sp macro="" textlink="">
      <xdr:nvSpPr>
        <xdr:cNvPr id="264" name="楕円 263"/>
        <xdr:cNvSpPr/>
      </xdr:nvSpPr>
      <xdr:spPr>
        <a:xfrm>
          <a:off x="2428875"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90351</xdr:rowOff>
    </xdr:from>
    <xdr:to>
      <xdr:col>19</xdr:col>
      <xdr:colOff>177800</xdr:colOff>
      <xdr:row>85</xdr:row>
      <xdr:rowOff>41366</xdr:rowOff>
    </xdr:to>
    <xdr:cxnSp macro="">
      <xdr:nvCxnSpPr>
        <xdr:cNvPr id="265" name="直線コネクタ 264"/>
        <xdr:cNvCxnSpPr/>
      </xdr:nvCxnSpPr>
      <xdr:spPr>
        <a:xfrm flipV="1">
          <a:off x="2479675" y="14492151"/>
          <a:ext cx="75565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66" name="n_1aveValue【福祉施設】&#10;有形固定資産減価償却率"/>
        <xdr:cNvSpPr txBox="1"/>
      </xdr:nvSpPr>
      <xdr:spPr>
        <a:xfrm>
          <a:off x="306769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67" name="n_2aveValue【福祉施設】&#10;有形固定資産減価償却率"/>
        <xdr:cNvSpPr txBox="1"/>
      </xdr:nvSpPr>
      <xdr:spPr>
        <a:xfrm>
          <a:off x="230569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132278</xdr:rowOff>
    </xdr:from>
    <xdr:ext cx="405111" cy="259045"/>
    <xdr:sp macro="" textlink="">
      <xdr:nvSpPr>
        <xdr:cNvPr id="268" name="n_1mainValue【福祉施設】&#10;有形固定資産減価償却率"/>
        <xdr:cNvSpPr txBox="1"/>
      </xdr:nvSpPr>
      <xdr:spPr>
        <a:xfrm>
          <a:off x="306769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83293</xdr:rowOff>
    </xdr:from>
    <xdr:ext cx="405111" cy="259045"/>
    <xdr:sp macro="" textlink="">
      <xdr:nvSpPr>
        <xdr:cNvPr id="269" name="n_2mainValue【福祉施設】&#10;有形固定資産減価償却率"/>
        <xdr:cNvSpPr txBox="1"/>
      </xdr:nvSpPr>
      <xdr:spPr>
        <a:xfrm>
          <a:off x="230569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8905240"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8943975"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8845550" y="148840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8943975"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8845550" y="134144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8943975"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8883650" y="144609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815975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7413625" y="1457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09" name="楕円 308"/>
        <xdr:cNvSpPr/>
      </xdr:nvSpPr>
      <xdr:spPr>
        <a:xfrm>
          <a:off x="8883650" y="147287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70411</xdr:rowOff>
    </xdr:from>
    <xdr:ext cx="469744" cy="259045"/>
    <xdr:sp macro="" textlink="">
      <xdr:nvSpPr>
        <xdr:cNvPr id="310" name="【福祉施設】&#10;一人当たり面積該当値テキスト"/>
        <xdr:cNvSpPr txBox="1"/>
      </xdr:nvSpPr>
      <xdr:spPr>
        <a:xfrm>
          <a:off x="8943975" y="146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11" name="楕円 310"/>
        <xdr:cNvSpPr/>
      </xdr:nvSpPr>
      <xdr:spPr>
        <a:xfrm>
          <a:off x="815975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34834</xdr:rowOff>
    </xdr:to>
    <xdr:cxnSp macro="">
      <xdr:nvCxnSpPr>
        <xdr:cNvPr id="312" name="直線コネクタ 311"/>
        <xdr:cNvCxnSpPr/>
      </xdr:nvCxnSpPr>
      <xdr:spPr>
        <a:xfrm>
          <a:off x="8210550" y="14779534"/>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155484</xdr:rowOff>
    </xdr:from>
    <xdr:to>
      <xdr:col>46</xdr:col>
      <xdr:colOff>38100</xdr:colOff>
      <xdr:row>86</xdr:row>
      <xdr:rowOff>85634</xdr:rowOff>
    </xdr:to>
    <xdr:sp macro="" textlink="">
      <xdr:nvSpPr>
        <xdr:cNvPr id="313" name="楕円 312"/>
        <xdr:cNvSpPr/>
      </xdr:nvSpPr>
      <xdr:spPr>
        <a:xfrm>
          <a:off x="7413625" y="147287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34834</xdr:rowOff>
    </xdr:to>
    <xdr:cxnSp macro="">
      <xdr:nvCxnSpPr>
        <xdr:cNvPr id="314" name="直線コネクタ 313"/>
        <xdr:cNvCxnSpPr/>
      </xdr:nvCxnSpPr>
      <xdr:spPr>
        <a:xfrm>
          <a:off x="7445375" y="1477953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7991552"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16" name="n_2aveValue【福祉施設】&#10;一人当たり面積"/>
        <xdr:cNvSpPr txBox="1"/>
      </xdr:nvSpPr>
      <xdr:spPr>
        <a:xfrm>
          <a:off x="72581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17" name="n_1mainValue【福祉施設】&#10;一人当たり面積"/>
        <xdr:cNvSpPr txBox="1"/>
      </xdr:nvSpPr>
      <xdr:spPr>
        <a:xfrm>
          <a:off x="7991552"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76761</xdr:rowOff>
    </xdr:from>
    <xdr:ext cx="469744" cy="259045"/>
    <xdr:sp macro="" textlink="">
      <xdr:nvSpPr>
        <xdr:cNvPr id="318" name="n_2mainValue【福祉施設】&#10;一人当たり面積"/>
        <xdr:cNvSpPr txBox="1"/>
      </xdr:nvSpPr>
      <xdr:spPr>
        <a:xfrm>
          <a:off x="72581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39490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39878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3889375" y="186924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39878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39878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38989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203575" y="178594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428875"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131536</xdr:rowOff>
    </xdr:from>
    <xdr:to>
      <xdr:col>24</xdr:col>
      <xdr:colOff>114300</xdr:colOff>
      <xdr:row>103</xdr:row>
      <xdr:rowOff>61686</xdr:rowOff>
    </xdr:to>
    <xdr:sp macro="" textlink="">
      <xdr:nvSpPr>
        <xdr:cNvPr id="358" name="楕円 357"/>
        <xdr:cNvSpPr/>
      </xdr:nvSpPr>
      <xdr:spPr>
        <a:xfrm>
          <a:off x="38989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154413</xdr:rowOff>
    </xdr:from>
    <xdr:ext cx="405111" cy="259045"/>
    <xdr:sp macro="" textlink="">
      <xdr:nvSpPr>
        <xdr:cNvPr id="359" name="【市民会館】&#10;有形固定資産減価償却率該当値テキスト"/>
        <xdr:cNvSpPr txBox="1"/>
      </xdr:nvSpPr>
      <xdr:spPr>
        <a:xfrm>
          <a:off x="39878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131536</xdr:rowOff>
    </xdr:from>
    <xdr:to>
      <xdr:col>20</xdr:col>
      <xdr:colOff>38100</xdr:colOff>
      <xdr:row>103</xdr:row>
      <xdr:rowOff>61686</xdr:rowOff>
    </xdr:to>
    <xdr:sp macro="" textlink="">
      <xdr:nvSpPr>
        <xdr:cNvPr id="360" name="楕円 359"/>
        <xdr:cNvSpPr/>
      </xdr:nvSpPr>
      <xdr:spPr>
        <a:xfrm>
          <a:off x="3203575" y="176194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10886</xdr:rowOff>
    </xdr:from>
    <xdr:to>
      <xdr:col>24</xdr:col>
      <xdr:colOff>63500</xdr:colOff>
      <xdr:row>103</xdr:row>
      <xdr:rowOff>10886</xdr:rowOff>
    </xdr:to>
    <xdr:cxnSp macro="">
      <xdr:nvCxnSpPr>
        <xdr:cNvPr id="361" name="直線コネクタ 360"/>
        <xdr:cNvCxnSpPr/>
      </xdr:nvCxnSpPr>
      <xdr:spPr>
        <a:xfrm>
          <a:off x="3235325" y="17670236"/>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136434</xdr:rowOff>
    </xdr:from>
    <xdr:to>
      <xdr:col>15</xdr:col>
      <xdr:colOff>101600</xdr:colOff>
      <xdr:row>103</xdr:row>
      <xdr:rowOff>66584</xdr:rowOff>
    </xdr:to>
    <xdr:sp macro="" textlink="">
      <xdr:nvSpPr>
        <xdr:cNvPr id="362" name="楕円 361"/>
        <xdr:cNvSpPr/>
      </xdr:nvSpPr>
      <xdr:spPr>
        <a:xfrm>
          <a:off x="2428875"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10886</xdr:rowOff>
    </xdr:from>
    <xdr:to>
      <xdr:col>19</xdr:col>
      <xdr:colOff>177800</xdr:colOff>
      <xdr:row>103</xdr:row>
      <xdr:rowOff>15784</xdr:rowOff>
    </xdr:to>
    <xdr:cxnSp macro="">
      <xdr:nvCxnSpPr>
        <xdr:cNvPr id="363" name="直線コネクタ 362"/>
        <xdr:cNvCxnSpPr/>
      </xdr:nvCxnSpPr>
      <xdr:spPr>
        <a:xfrm flipV="1">
          <a:off x="2479675" y="17670236"/>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06769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xdr:cNvSpPr txBox="1"/>
      </xdr:nvSpPr>
      <xdr:spPr>
        <a:xfrm>
          <a:off x="230569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78213</xdr:rowOff>
    </xdr:from>
    <xdr:ext cx="405111" cy="259045"/>
    <xdr:sp macro="" textlink="">
      <xdr:nvSpPr>
        <xdr:cNvPr id="366" name="n_1mainValue【市民会館】&#10;有形固定資産減価償却率"/>
        <xdr:cNvSpPr txBox="1"/>
      </xdr:nvSpPr>
      <xdr:spPr>
        <a:xfrm>
          <a:off x="306769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83111</xdr:rowOff>
    </xdr:from>
    <xdr:ext cx="405111" cy="259045"/>
    <xdr:sp macro="" textlink="">
      <xdr:nvSpPr>
        <xdr:cNvPr id="367" name="n_2mainValue【市民会館】&#10;有形固定資産減価償却率"/>
        <xdr:cNvSpPr txBox="1"/>
      </xdr:nvSpPr>
      <xdr:spPr>
        <a:xfrm>
          <a:off x="230569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8905240"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8943975"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8845550" y="184236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8943975"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8845550" y="171251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94" name="【市民会館】&#10;一人当たり面積平均値テキスト"/>
        <xdr:cNvSpPr txBox="1"/>
      </xdr:nvSpPr>
      <xdr:spPr>
        <a:xfrm>
          <a:off x="8943975"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8883650" y="18007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815975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7413625" y="180482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34544</xdr:rowOff>
    </xdr:from>
    <xdr:to>
      <xdr:col>55</xdr:col>
      <xdr:colOff>50800</xdr:colOff>
      <xdr:row>104</xdr:row>
      <xdr:rowOff>136144</xdr:rowOff>
    </xdr:to>
    <xdr:sp macro="" textlink="">
      <xdr:nvSpPr>
        <xdr:cNvPr id="403" name="楕円 402"/>
        <xdr:cNvSpPr/>
      </xdr:nvSpPr>
      <xdr:spPr>
        <a:xfrm>
          <a:off x="8883650" y="178653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57421</xdr:rowOff>
    </xdr:from>
    <xdr:ext cx="469744" cy="259045"/>
    <xdr:sp macro="" textlink="">
      <xdr:nvSpPr>
        <xdr:cNvPr id="404" name="【市民会館】&#10;一人当たり面積該当値テキスト"/>
        <xdr:cNvSpPr txBox="1"/>
      </xdr:nvSpPr>
      <xdr:spPr>
        <a:xfrm>
          <a:off x="8943975" y="177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39115</xdr:rowOff>
    </xdr:from>
    <xdr:to>
      <xdr:col>50</xdr:col>
      <xdr:colOff>165100</xdr:colOff>
      <xdr:row>104</xdr:row>
      <xdr:rowOff>140715</xdr:rowOff>
    </xdr:to>
    <xdr:sp macro="" textlink="">
      <xdr:nvSpPr>
        <xdr:cNvPr id="405" name="楕円 404"/>
        <xdr:cNvSpPr/>
      </xdr:nvSpPr>
      <xdr:spPr>
        <a:xfrm>
          <a:off x="815975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85344</xdr:rowOff>
    </xdr:from>
    <xdr:to>
      <xdr:col>55</xdr:col>
      <xdr:colOff>0</xdr:colOff>
      <xdr:row>104</xdr:row>
      <xdr:rowOff>89915</xdr:rowOff>
    </xdr:to>
    <xdr:cxnSp macro="">
      <xdr:nvCxnSpPr>
        <xdr:cNvPr id="406" name="直線コネクタ 405"/>
        <xdr:cNvCxnSpPr/>
      </xdr:nvCxnSpPr>
      <xdr:spPr>
        <a:xfrm flipV="1">
          <a:off x="8210550" y="17916144"/>
          <a:ext cx="69532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43687</xdr:rowOff>
    </xdr:from>
    <xdr:to>
      <xdr:col>46</xdr:col>
      <xdr:colOff>38100</xdr:colOff>
      <xdr:row>104</xdr:row>
      <xdr:rowOff>145287</xdr:rowOff>
    </xdr:to>
    <xdr:sp macro="" textlink="">
      <xdr:nvSpPr>
        <xdr:cNvPr id="407" name="楕円 406"/>
        <xdr:cNvSpPr/>
      </xdr:nvSpPr>
      <xdr:spPr>
        <a:xfrm>
          <a:off x="7413625" y="178744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89915</xdr:rowOff>
    </xdr:from>
    <xdr:to>
      <xdr:col>50</xdr:col>
      <xdr:colOff>114300</xdr:colOff>
      <xdr:row>104</xdr:row>
      <xdr:rowOff>94487</xdr:rowOff>
    </xdr:to>
    <xdr:cxnSp macro="">
      <xdr:nvCxnSpPr>
        <xdr:cNvPr id="408" name="直線コネクタ 407"/>
        <xdr:cNvCxnSpPr/>
      </xdr:nvCxnSpPr>
      <xdr:spPr>
        <a:xfrm flipV="1">
          <a:off x="7445375" y="17920715"/>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409" name="n_1aveValue【市民会館】&#10;一人当たり面積"/>
        <xdr:cNvSpPr txBox="1"/>
      </xdr:nvSpPr>
      <xdr:spPr>
        <a:xfrm>
          <a:off x="7991552"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10" name="n_2aveValue【市民会館】&#10;一人当たり面積"/>
        <xdr:cNvSpPr txBox="1"/>
      </xdr:nvSpPr>
      <xdr:spPr>
        <a:xfrm>
          <a:off x="72581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157242</xdr:rowOff>
    </xdr:from>
    <xdr:ext cx="469744" cy="259045"/>
    <xdr:sp macro="" textlink="">
      <xdr:nvSpPr>
        <xdr:cNvPr id="411" name="n_1mainValue【市民会館】&#10;一人当たり面積"/>
        <xdr:cNvSpPr txBox="1"/>
      </xdr:nvSpPr>
      <xdr:spPr>
        <a:xfrm>
          <a:off x="7991552"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161814</xdr:rowOff>
    </xdr:from>
    <xdr:ext cx="469744" cy="259045"/>
    <xdr:sp macro="" textlink="">
      <xdr:nvSpPr>
        <xdr:cNvPr id="412" name="n_2mainValue【市民会館】&#10;一人当たり面積"/>
        <xdr:cNvSpPr txBox="1"/>
      </xdr:nvSpPr>
      <xdr:spPr>
        <a:xfrm>
          <a:off x="72581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6" name="テキスト ボックス 455"/>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6" name="テキスト ボックス 465"/>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8" name="テキスト ボックス 467"/>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9"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70" name="直線コネクタ 469"/>
        <xdr:cNvCxnSpPr/>
      </xdr:nvCxnSpPr>
      <xdr:spPr>
        <a:xfrm flipV="1">
          <a:off x="13889989"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71" name="【消防施設】&#10;有形固定資産減価償却率最小値テキスト"/>
        <xdr:cNvSpPr txBox="1"/>
      </xdr:nvSpPr>
      <xdr:spPr>
        <a:xfrm>
          <a:off x="13928725"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72" name="直線コネクタ 471"/>
        <xdr:cNvCxnSpPr/>
      </xdr:nvCxnSpPr>
      <xdr:spPr>
        <a:xfrm>
          <a:off x="13801725" y="146929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73" name="【消防施設】&#10;有形固定資産減価償却率最大値テキスト"/>
        <xdr:cNvSpPr txBox="1"/>
      </xdr:nvSpPr>
      <xdr:spPr>
        <a:xfrm>
          <a:off x="13928725"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74" name="直線コネクタ 473"/>
        <xdr:cNvCxnSpPr/>
      </xdr:nvCxnSpPr>
      <xdr:spPr>
        <a:xfrm>
          <a:off x="13801725" y="1345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475" name="【消防施設】&#10;有形固定資産減価償却率平均値テキスト"/>
        <xdr:cNvSpPr txBox="1"/>
      </xdr:nvSpPr>
      <xdr:spPr>
        <a:xfrm>
          <a:off x="13928725"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76" name="フローチャート: 判断 475"/>
        <xdr:cNvSpPr/>
      </xdr:nvSpPr>
      <xdr:spPr>
        <a:xfrm>
          <a:off x="13839825" y="1393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77" name="フローチャート: 判断 476"/>
        <xdr:cNvSpPr/>
      </xdr:nvSpPr>
      <xdr:spPr>
        <a:xfrm>
          <a:off x="13115925"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478" name="フローチャート: 判断 477"/>
        <xdr:cNvSpPr/>
      </xdr:nvSpPr>
      <xdr:spPr>
        <a:xfrm>
          <a:off x="123698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9" name="テキスト ボックス 478"/>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0" name="テキスト ボックス 479"/>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1" name="テキスト ボックス 480"/>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2" name="テキスト ボックス 481"/>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3" name="テキスト ボックス 482"/>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xdr:rowOff>
    </xdr:from>
    <xdr:to>
      <xdr:col>85</xdr:col>
      <xdr:colOff>177800</xdr:colOff>
      <xdr:row>84</xdr:row>
      <xdr:rowOff>103595</xdr:rowOff>
    </xdr:to>
    <xdr:sp macro="" textlink="">
      <xdr:nvSpPr>
        <xdr:cNvPr id="484" name="楕円 483"/>
        <xdr:cNvSpPr/>
      </xdr:nvSpPr>
      <xdr:spPr>
        <a:xfrm>
          <a:off x="13839825" y="14403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151872</xdr:rowOff>
    </xdr:from>
    <xdr:ext cx="405111" cy="259045"/>
    <xdr:sp macro="" textlink="">
      <xdr:nvSpPr>
        <xdr:cNvPr id="485" name="【消防施設】&#10;有形固定資産減価償却率該当値テキスト"/>
        <xdr:cNvSpPr txBox="1"/>
      </xdr:nvSpPr>
      <xdr:spPr>
        <a:xfrm>
          <a:off x="13928725"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xdr:rowOff>
    </xdr:from>
    <xdr:to>
      <xdr:col>81</xdr:col>
      <xdr:colOff>101600</xdr:colOff>
      <xdr:row>84</xdr:row>
      <xdr:rowOff>103595</xdr:rowOff>
    </xdr:to>
    <xdr:sp macro="" textlink="">
      <xdr:nvSpPr>
        <xdr:cNvPr id="486" name="楕円 485"/>
        <xdr:cNvSpPr/>
      </xdr:nvSpPr>
      <xdr:spPr>
        <a:xfrm>
          <a:off x="13115925"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52795</xdr:rowOff>
    </xdr:from>
    <xdr:to>
      <xdr:col>85</xdr:col>
      <xdr:colOff>127000</xdr:colOff>
      <xdr:row>84</xdr:row>
      <xdr:rowOff>52795</xdr:rowOff>
    </xdr:to>
    <xdr:cxnSp macro="">
      <xdr:nvCxnSpPr>
        <xdr:cNvPr id="487" name="直線コネクタ 486"/>
        <xdr:cNvCxnSpPr/>
      </xdr:nvCxnSpPr>
      <xdr:spPr>
        <a:xfrm>
          <a:off x="13166725" y="1445459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37919</xdr:rowOff>
    </xdr:from>
    <xdr:to>
      <xdr:col>76</xdr:col>
      <xdr:colOff>165100</xdr:colOff>
      <xdr:row>84</xdr:row>
      <xdr:rowOff>139519</xdr:rowOff>
    </xdr:to>
    <xdr:sp macro="" textlink="">
      <xdr:nvSpPr>
        <xdr:cNvPr id="488" name="楕円 487"/>
        <xdr:cNvSpPr/>
      </xdr:nvSpPr>
      <xdr:spPr>
        <a:xfrm>
          <a:off x="123698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52795</xdr:rowOff>
    </xdr:from>
    <xdr:to>
      <xdr:col>81</xdr:col>
      <xdr:colOff>50800</xdr:colOff>
      <xdr:row>84</xdr:row>
      <xdr:rowOff>88719</xdr:rowOff>
    </xdr:to>
    <xdr:cxnSp macro="">
      <xdr:nvCxnSpPr>
        <xdr:cNvPr id="489" name="直線コネクタ 488"/>
        <xdr:cNvCxnSpPr/>
      </xdr:nvCxnSpPr>
      <xdr:spPr>
        <a:xfrm flipV="1">
          <a:off x="12420600" y="14454595"/>
          <a:ext cx="74612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490" name="n_1aveValue【消防施設】&#10;有形固定資産減価償却率"/>
        <xdr:cNvSpPr txBox="1"/>
      </xdr:nvSpPr>
      <xdr:spPr>
        <a:xfrm>
          <a:off x="12980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491" name="n_2aveValue【消防施設】&#10;有形固定資産減価償却率"/>
        <xdr:cNvSpPr txBox="1"/>
      </xdr:nvSpPr>
      <xdr:spPr>
        <a:xfrm>
          <a:off x="12246619"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94722</xdr:rowOff>
    </xdr:from>
    <xdr:ext cx="405111" cy="259045"/>
    <xdr:sp macro="" textlink="">
      <xdr:nvSpPr>
        <xdr:cNvPr id="492" name="n_1mainValue【消防施設】&#10;有形固定資産減価償却率"/>
        <xdr:cNvSpPr txBox="1"/>
      </xdr:nvSpPr>
      <xdr:spPr>
        <a:xfrm>
          <a:off x="12980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130646</xdr:rowOff>
    </xdr:from>
    <xdr:ext cx="405111" cy="259045"/>
    <xdr:sp macro="" textlink="">
      <xdr:nvSpPr>
        <xdr:cNvPr id="493" name="n_2mainValue【消防施設】&#10;有形固定資産減価償却率"/>
        <xdr:cNvSpPr txBox="1"/>
      </xdr:nvSpPr>
      <xdr:spPr>
        <a:xfrm>
          <a:off x="12246619"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4" name="直線コネクタ 503"/>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5" name="テキスト ボックス 504"/>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6" name="直線コネクタ 505"/>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7" name="テキスト ボックス 506"/>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8" name="直線コネクタ 507"/>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9" name="テキスト ボックス 508"/>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0" name="直線コネクタ 509"/>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1" name="テキスト ボックス 510"/>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2" name="直線コネクタ 511"/>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3" name="テキスト ボックス 512"/>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17" name="直線コネクタ 516"/>
        <xdr:cNvCxnSpPr/>
      </xdr:nvCxnSpPr>
      <xdr:spPr>
        <a:xfrm flipV="1">
          <a:off x="188461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18" name="【消防施設】&#10;一人当たり面積最小値テキスト"/>
        <xdr:cNvSpPr txBox="1"/>
      </xdr:nvSpPr>
      <xdr:spPr>
        <a:xfrm>
          <a:off x="188849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19" name="直線コネクタ 518"/>
        <xdr:cNvCxnSpPr/>
      </xdr:nvCxnSpPr>
      <xdr:spPr>
        <a:xfrm>
          <a:off x="18786475" y="1482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20" name="【消防施設】&#10;一人当たり面積最大値テキスト"/>
        <xdr:cNvSpPr txBox="1"/>
      </xdr:nvSpPr>
      <xdr:spPr>
        <a:xfrm>
          <a:off x="188849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21" name="直線コネクタ 520"/>
        <xdr:cNvCxnSpPr/>
      </xdr:nvCxnSpPr>
      <xdr:spPr>
        <a:xfrm>
          <a:off x="18786475" y="13373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522" name="【消防施設】&#10;一人当たり面積平均値テキスト"/>
        <xdr:cNvSpPr txBox="1"/>
      </xdr:nvSpPr>
      <xdr:spPr>
        <a:xfrm>
          <a:off x="188849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23" name="フローチャート: 判断 522"/>
        <xdr:cNvSpPr/>
      </xdr:nvSpPr>
      <xdr:spPr>
        <a:xfrm>
          <a:off x="187960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24" name="フローチャート: 判断 523"/>
        <xdr:cNvSpPr/>
      </xdr:nvSpPr>
      <xdr:spPr>
        <a:xfrm>
          <a:off x="18100675" y="14438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25" name="フローチャート: 判断 524"/>
        <xdr:cNvSpPr/>
      </xdr:nvSpPr>
      <xdr:spPr>
        <a:xfrm>
          <a:off x="17325975"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31" name="楕円 530"/>
        <xdr:cNvSpPr/>
      </xdr:nvSpPr>
      <xdr:spPr>
        <a:xfrm>
          <a:off x="187960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32" name="【消防施設】&#10;一人当たり面積該当値テキスト"/>
        <xdr:cNvSpPr txBox="1"/>
      </xdr:nvSpPr>
      <xdr:spPr>
        <a:xfrm>
          <a:off x="188849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33" name="楕円 532"/>
        <xdr:cNvSpPr/>
      </xdr:nvSpPr>
      <xdr:spPr>
        <a:xfrm>
          <a:off x="18100675" y="1465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534" name="直線コネクタ 533"/>
        <xdr:cNvCxnSpPr/>
      </xdr:nvCxnSpPr>
      <xdr:spPr>
        <a:xfrm>
          <a:off x="18132425" y="147066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535" name="楕円 534"/>
        <xdr:cNvSpPr/>
      </xdr:nvSpPr>
      <xdr:spPr>
        <a:xfrm>
          <a:off x="17325975"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536" name="直線コネクタ 535"/>
        <xdr:cNvCxnSpPr/>
      </xdr:nvCxnSpPr>
      <xdr:spPr>
        <a:xfrm>
          <a:off x="17376775" y="147066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537" name="n_1aveValue【消防施設】&#10;一人当たり面積"/>
        <xdr:cNvSpPr txBox="1"/>
      </xdr:nvSpPr>
      <xdr:spPr>
        <a:xfrm>
          <a:off x="1793247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538" name="n_2aveValue【消防施設】&#10;一人当たり面積"/>
        <xdr:cNvSpPr txBox="1"/>
      </xdr:nvSpPr>
      <xdr:spPr>
        <a:xfrm>
          <a:off x="1717047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39" name="n_1mainValue【消防施設】&#10;一人当たり面積"/>
        <xdr:cNvSpPr txBox="1"/>
      </xdr:nvSpPr>
      <xdr:spPr>
        <a:xfrm>
          <a:off x="1793247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540" name="n_2mainValue【消防施設】&#10;一人当たり面積"/>
        <xdr:cNvSpPr txBox="1"/>
      </xdr:nvSpPr>
      <xdr:spPr>
        <a:xfrm>
          <a:off x="1717047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2" name="テキスト ボックス 551"/>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2" name="テキスト ボックス 561"/>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66" name="直線コネクタ 565"/>
        <xdr:cNvCxnSpPr/>
      </xdr:nvCxnSpPr>
      <xdr:spPr>
        <a:xfrm flipV="1">
          <a:off x="13889989"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67" name="【庁舎】&#10;有形固定資産減価償却率最小値テキスト"/>
        <xdr:cNvSpPr txBox="1"/>
      </xdr:nvSpPr>
      <xdr:spPr>
        <a:xfrm>
          <a:off x="13928725"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68" name="直線コネクタ 567"/>
        <xdr:cNvCxnSpPr/>
      </xdr:nvCxnSpPr>
      <xdr:spPr>
        <a:xfrm>
          <a:off x="13801725" y="185830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69" name="【庁舎】&#10;有形固定資産減価償却率最大値テキスト"/>
        <xdr:cNvSpPr txBox="1"/>
      </xdr:nvSpPr>
      <xdr:spPr>
        <a:xfrm>
          <a:off x="13928725"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70" name="直線コネクタ 569"/>
        <xdr:cNvCxnSpPr/>
      </xdr:nvCxnSpPr>
      <xdr:spPr>
        <a:xfrm>
          <a:off x="13801725" y="172652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71" name="【庁舎】&#10;有形固定資産減価償却率平均値テキスト"/>
        <xdr:cNvSpPr txBox="1"/>
      </xdr:nvSpPr>
      <xdr:spPr>
        <a:xfrm>
          <a:off x="13928725"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72" name="フローチャート: 判断 571"/>
        <xdr:cNvSpPr/>
      </xdr:nvSpPr>
      <xdr:spPr>
        <a:xfrm>
          <a:off x="13839825" y="17937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73" name="フローチャート: 判断 572"/>
        <xdr:cNvSpPr/>
      </xdr:nvSpPr>
      <xdr:spPr>
        <a:xfrm>
          <a:off x="13115925"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574" name="フローチャート: 判断 573"/>
        <xdr:cNvSpPr/>
      </xdr:nvSpPr>
      <xdr:spPr>
        <a:xfrm>
          <a:off x="123698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136434</xdr:rowOff>
    </xdr:from>
    <xdr:to>
      <xdr:col>85</xdr:col>
      <xdr:colOff>177800</xdr:colOff>
      <xdr:row>102</xdr:row>
      <xdr:rowOff>66584</xdr:rowOff>
    </xdr:to>
    <xdr:sp macro="" textlink="">
      <xdr:nvSpPr>
        <xdr:cNvPr id="580" name="楕円 579"/>
        <xdr:cNvSpPr/>
      </xdr:nvSpPr>
      <xdr:spPr>
        <a:xfrm>
          <a:off x="13839825" y="174528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159311</xdr:rowOff>
    </xdr:from>
    <xdr:ext cx="405111" cy="259045"/>
    <xdr:sp macro="" textlink="">
      <xdr:nvSpPr>
        <xdr:cNvPr id="581" name="【庁舎】&#10;有形固定資産減価償却率該当値テキスト"/>
        <xdr:cNvSpPr txBox="1"/>
      </xdr:nvSpPr>
      <xdr:spPr>
        <a:xfrm>
          <a:off x="13928725"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136434</xdr:rowOff>
    </xdr:from>
    <xdr:to>
      <xdr:col>81</xdr:col>
      <xdr:colOff>101600</xdr:colOff>
      <xdr:row>102</xdr:row>
      <xdr:rowOff>66584</xdr:rowOff>
    </xdr:to>
    <xdr:sp macro="" textlink="">
      <xdr:nvSpPr>
        <xdr:cNvPr id="582" name="楕円 581"/>
        <xdr:cNvSpPr/>
      </xdr:nvSpPr>
      <xdr:spPr>
        <a:xfrm>
          <a:off x="13115925"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xdr:rowOff>
    </xdr:from>
    <xdr:to>
      <xdr:col>85</xdr:col>
      <xdr:colOff>127000</xdr:colOff>
      <xdr:row>102</xdr:row>
      <xdr:rowOff>15784</xdr:rowOff>
    </xdr:to>
    <xdr:cxnSp macro="">
      <xdr:nvCxnSpPr>
        <xdr:cNvPr id="583" name="直線コネクタ 582"/>
        <xdr:cNvCxnSpPr/>
      </xdr:nvCxnSpPr>
      <xdr:spPr>
        <a:xfrm>
          <a:off x="13166725" y="1750368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152763</xdr:rowOff>
    </xdr:from>
    <xdr:to>
      <xdr:col>76</xdr:col>
      <xdr:colOff>165100</xdr:colOff>
      <xdr:row>102</xdr:row>
      <xdr:rowOff>82913</xdr:rowOff>
    </xdr:to>
    <xdr:sp macro="" textlink="">
      <xdr:nvSpPr>
        <xdr:cNvPr id="584" name="楕円 583"/>
        <xdr:cNvSpPr/>
      </xdr:nvSpPr>
      <xdr:spPr>
        <a:xfrm>
          <a:off x="123698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102</xdr:row>
      <xdr:rowOff>32113</xdr:rowOff>
    </xdr:to>
    <xdr:cxnSp macro="">
      <xdr:nvCxnSpPr>
        <xdr:cNvPr id="585" name="直線コネクタ 584"/>
        <xdr:cNvCxnSpPr/>
      </xdr:nvCxnSpPr>
      <xdr:spPr>
        <a:xfrm flipV="1">
          <a:off x="12420600" y="17503684"/>
          <a:ext cx="7461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586" name="n_1aveValue【庁舎】&#10;有形固定資産減価償却率"/>
        <xdr:cNvSpPr txBox="1"/>
      </xdr:nvSpPr>
      <xdr:spPr>
        <a:xfrm>
          <a:off x="12980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587" name="n_2aveValue【庁舎】&#10;有形固定資産減価償却率"/>
        <xdr:cNvSpPr txBox="1"/>
      </xdr:nvSpPr>
      <xdr:spPr>
        <a:xfrm>
          <a:off x="12246619"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83111</xdr:rowOff>
    </xdr:from>
    <xdr:ext cx="405111" cy="259045"/>
    <xdr:sp macro="" textlink="">
      <xdr:nvSpPr>
        <xdr:cNvPr id="588" name="n_1mainValue【庁舎】&#10;有形固定資産減価償却率"/>
        <xdr:cNvSpPr txBox="1"/>
      </xdr:nvSpPr>
      <xdr:spPr>
        <a:xfrm>
          <a:off x="129800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99440</xdr:rowOff>
    </xdr:from>
    <xdr:ext cx="405111" cy="259045"/>
    <xdr:sp macro="" textlink="">
      <xdr:nvSpPr>
        <xdr:cNvPr id="589" name="n_2mainValue【庁舎】&#10;有形固定資産減価償却率"/>
        <xdr:cNvSpPr txBox="1"/>
      </xdr:nvSpPr>
      <xdr:spPr>
        <a:xfrm>
          <a:off x="12246619"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0" name="テキスト ボックス 599"/>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16" name="直線コネクタ 615"/>
        <xdr:cNvCxnSpPr/>
      </xdr:nvCxnSpPr>
      <xdr:spPr>
        <a:xfrm flipV="1">
          <a:off x="188461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17" name="【庁舎】&#10;一人当たり面積最小値テキスト"/>
        <xdr:cNvSpPr txBox="1"/>
      </xdr:nvSpPr>
      <xdr:spPr>
        <a:xfrm>
          <a:off x="188849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18" name="直線コネクタ 617"/>
        <xdr:cNvCxnSpPr/>
      </xdr:nvCxnSpPr>
      <xdr:spPr>
        <a:xfrm>
          <a:off x="18786475" y="187430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19" name="【庁舎】&#10;一人当たり面積最大値テキスト"/>
        <xdr:cNvSpPr txBox="1"/>
      </xdr:nvSpPr>
      <xdr:spPr>
        <a:xfrm>
          <a:off x="188849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20" name="直線コネクタ 619"/>
        <xdr:cNvCxnSpPr/>
      </xdr:nvCxnSpPr>
      <xdr:spPr>
        <a:xfrm>
          <a:off x="18786475" y="17244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621" name="【庁舎】&#10;一人当たり面積平均値テキスト"/>
        <xdr:cNvSpPr txBox="1"/>
      </xdr:nvSpPr>
      <xdr:spPr>
        <a:xfrm>
          <a:off x="188849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22" name="フローチャート: 判断 621"/>
        <xdr:cNvSpPr/>
      </xdr:nvSpPr>
      <xdr:spPr>
        <a:xfrm>
          <a:off x="187960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3" name="フローチャート: 判断 622"/>
        <xdr:cNvSpPr/>
      </xdr:nvSpPr>
      <xdr:spPr>
        <a:xfrm>
          <a:off x="18100675" y="1801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624" name="フローチャート: 判断 623"/>
        <xdr:cNvSpPr/>
      </xdr:nvSpPr>
      <xdr:spPr>
        <a:xfrm>
          <a:off x="17325975"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630" name="楕円 629"/>
        <xdr:cNvSpPr/>
      </xdr:nvSpPr>
      <xdr:spPr>
        <a:xfrm>
          <a:off x="187960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631" name="【庁舎】&#10;一人当たり面積該当値テキスト"/>
        <xdr:cNvSpPr txBox="1"/>
      </xdr:nvSpPr>
      <xdr:spPr>
        <a:xfrm>
          <a:off x="188849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632" name="楕円 631"/>
        <xdr:cNvSpPr/>
      </xdr:nvSpPr>
      <xdr:spPr>
        <a:xfrm>
          <a:off x="18100675" y="183983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103958</xdr:rowOff>
    </xdr:to>
    <xdr:cxnSp macro="">
      <xdr:nvCxnSpPr>
        <xdr:cNvPr id="633" name="直線コネクタ 632"/>
        <xdr:cNvCxnSpPr/>
      </xdr:nvCxnSpPr>
      <xdr:spPr>
        <a:xfrm flipV="1">
          <a:off x="18132425" y="18445843"/>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634" name="楕円 633"/>
        <xdr:cNvSpPr/>
      </xdr:nvSpPr>
      <xdr:spPr>
        <a:xfrm>
          <a:off x="17325975"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107224</xdr:rowOff>
    </xdr:to>
    <xdr:cxnSp macro="">
      <xdr:nvCxnSpPr>
        <xdr:cNvPr id="635" name="直線コネクタ 634"/>
        <xdr:cNvCxnSpPr/>
      </xdr:nvCxnSpPr>
      <xdr:spPr>
        <a:xfrm flipV="1">
          <a:off x="17376775" y="18449108"/>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36" name="n_1aveValue【庁舎】&#10;一人当たり面積"/>
        <xdr:cNvSpPr txBox="1"/>
      </xdr:nvSpPr>
      <xdr:spPr>
        <a:xfrm>
          <a:off x="1793247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637" name="n_2aveValue【庁舎】&#10;一人当たり面積"/>
        <xdr:cNvSpPr txBox="1"/>
      </xdr:nvSpPr>
      <xdr:spPr>
        <a:xfrm>
          <a:off x="1717047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638" name="n_1mainValue【庁舎】&#10;一人当たり面積"/>
        <xdr:cNvSpPr txBox="1"/>
      </xdr:nvSpPr>
      <xdr:spPr>
        <a:xfrm>
          <a:off x="1793247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639" name="n_2mainValue【庁舎】&#10;一人当たり面積"/>
        <xdr:cNvSpPr txBox="1"/>
      </xdr:nvSpPr>
      <xdr:spPr>
        <a:xfrm>
          <a:off x="1717047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は類似団体平均と比較し低くなっているが、その要因は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有都福祉交流センター</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年度竣工）</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、消防庁舎</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平成１４年度竣工</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）等の建設後十数年しか経過していない施設を含んでいるためである。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「庁舎」であるが、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市役所本庁舎は、竣工から４０年近くが経過し、耐震性能基準を満たしていないため、災害時に重要な拠点であることを踏まえ、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建替えを予定している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0"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「図書館」「体育館・プール」で減価償却率が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年度に大幅に改善している理由は、固定資産台帳作成時に把握できていなかった過去の更新等の償却資産を再調査し、反映したためである。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一人当たり面積・延長等についてはほとんどの施設で類似団体平均より低い傾向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である。これは、類似団体に比べ市域の面積が小さいため施設数が少ないことが関係していると考えられる。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71,745
70,656
24.35
26,462,754
25,905,703
546,161
14,580,912
26,703,833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基準財政需要額（分子）がほぼ横ばい（▲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％）の一方で基準財政収入額（分母）が地方消費税交付金とたばこ税の減により▲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％となったため、財政力指数は平成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状、類似団体平均を上回ってはいるが、歳入面では少子高齢化による個人市民税の減収、歳出面では社会保障関連経費の増加が予想されることから、市税等の徴収強化等による行財政改革の取組を行い、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xdr:cNvCxnSpPr/>
      </xdr:nvCxnSpPr>
      <xdr:spPr>
        <a:xfrm>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157692</xdr:rowOff>
    </xdr:to>
    <xdr:cxnSp macro="">
      <xdr:nvCxnSpPr>
        <xdr:cNvPr id="78" name="直線コネクタ 77"/>
        <xdr:cNvCxnSpPr/>
      </xdr:nvCxnSpPr>
      <xdr:spPr>
        <a:xfrm flipV="1">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歳出経常一財が平成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増加を続ける一方で、前年度大幅に減少した歳入経常一財が一転して大幅増加したため、経常収支比率は２ポイントの改善となっている。歳入では市民税、地方交付税、臨時財政対策債が増となり、歳出では退職手当の減により人件費が減となる一方、介護保険特別会計・後期高齢者医療保険特別会計への繰出金等が増となっている。経常収支比率の改善を見たとはいえ、</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％に近い状況であり、持続可能な財政運営のためには、継続した歳出改善を行いつつ、税源涵養策を展開や税外収入確保等の歳入増加策を図っていく必要がある。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98637</xdr:rowOff>
    </xdr:from>
    <xdr:to>
      <xdr:col>23</xdr:col>
      <xdr:colOff>133350</xdr:colOff>
      <xdr:row>67</xdr:row>
      <xdr:rowOff>88054</xdr:rowOff>
    </xdr:to>
    <xdr:cxnSp macro="">
      <xdr:nvCxnSpPr>
        <xdr:cNvPr id="132" name="直線コネクタ 131"/>
        <xdr:cNvCxnSpPr/>
      </xdr:nvCxnSpPr>
      <xdr:spPr>
        <a:xfrm flipV="1">
          <a:off x="4114800" y="1141433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67</xdr:row>
      <xdr:rowOff>88054</xdr:rowOff>
    </xdr:to>
    <xdr:cxnSp macro="">
      <xdr:nvCxnSpPr>
        <xdr:cNvPr id="135" name="直線コネクタ 134"/>
        <xdr:cNvCxnSpPr/>
      </xdr:nvCxnSpPr>
      <xdr:spPr>
        <a:xfrm>
          <a:off x="3225800" y="1117303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109220</xdr:rowOff>
    </xdr:to>
    <xdr:cxnSp macro="">
      <xdr:nvCxnSpPr>
        <xdr:cNvPr id="138" name="直線コネクタ 137"/>
        <xdr:cNvCxnSpPr/>
      </xdr:nvCxnSpPr>
      <xdr:spPr>
        <a:xfrm flipV="1">
          <a:off x="2336800" y="1117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109220</xdr:rowOff>
    </xdr:to>
    <xdr:cxnSp macro="">
      <xdr:nvCxnSpPr>
        <xdr:cNvPr id="141" name="直線コネクタ 140"/>
        <xdr:cNvCxnSpPr/>
      </xdr:nvCxnSpPr>
      <xdr:spPr>
        <a:xfrm>
          <a:off x="1447800" y="111167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47837</xdr:rowOff>
    </xdr:from>
    <xdr:to>
      <xdr:col>23</xdr:col>
      <xdr:colOff>184150</xdr:colOff>
      <xdr:row>66</xdr:row>
      <xdr:rowOff>149437</xdr:rowOff>
    </xdr:to>
    <xdr:sp macro="" textlink="">
      <xdr:nvSpPr>
        <xdr:cNvPr id="151" name="楕円 150"/>
        <xdr:cNvSpPr/>
      </xdr:nvSpPr>
      <xdr:spPr>
        <a:xfrm>
          <a:off x="49022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115164</xdr:rowOff>
    </xdr:from>
    <xdr:ext cx="762000" cy="259045"/>
    <xdr:sp macro="" textlink="">
      <xdr:nvSpPr>
        <xdr:cNvPr id="152" name="財政構造の弾力性該当値テキスト"/>
        <xdr:cNvSpPr txBox="1"/>
      </xdr:nvSpPr>
      <xdr:spPr>
        <a:xfrm>
          <a:off x="5041900" y="1125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37254</xdr:rowOff>
    </xdr:from>
    <xdr:to>
      <xdr:col>19</xdr:col>
      <xdr:colOff>184150</xdr:colOff>
      <xdr:row>67</xdr:row>
      <xdr:rowOff>138854</xdr:rowOff>
    </xdr:to>
    <xdr:sp macro="" textlink="">
      <xdr:nvSpPr>
        <xdr:cNvPr id="153" name="楕円 152"/>
        <xdr:cNvSpPr/>
      </xdr:nvSpPr>
      <xdr:spPr>
        <a:xfrm>
          <a:off x="4064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123631</xdr:rowOff>
    </xdr:from>
    <xdr:ext cx="736600" cy="259045"/>
    <xdr:sp macro="" textlink="">
      <xdr:nvSpPr>
        <xdr:cNvPr id="154" name="テキスト ボックス 153"/>
        <xdr:cNvSpPr txBox="1"/>
      </xdr:nvSpPr>
      <xdr:spPr>
        <a:xfrm>
          <a:off x="3733800" y="116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5" name="楕円 154"/>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6" name="テキスト ボックス 155"/>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7" name="楕円 156"/>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8" name="テキスト ボックス 157"/>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9" name="楕円 158"/>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0" name="テキスト ボックス 159"/>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前年度と比較して退職手当を除く人件費は増、物件費は減となっており、全体として当数値は増となっている。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当項目における類似団体内の順位は上位であるが、経常収支比率に占める人件費の割合は類似団体内ワースト３であり、歳出総額の減や歳入改善を図る必要がある。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7134</xdr:rowOff>
    </xdr:from>
    <xdr:to>
      <xdr:col>23</xdr:col>
      <xdr:colOff>133350</xdr:colOff>
      <xdr:row>83</xdr:row>
      <xdr:rowOff>11260</xdr:rowOff>
    </xdr:to>
    <xdr:cxnSp macro="">
      <xdr:nvCxnSpPr>
        <xdr:cNvPr id="195" name="直線コネクタ 194"/>
        <xdr:cNvCxnSpPr/>
      </xdr:nvCxnSpPr>
      <xdr:spPr>
        <a:xfrm>
          <a:off x="4114800" y="14237484"/>
          <a:ext cx="8382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7134</xdr:rowOff>
    </xdr:from>
    <xdr:to>
      <xdr:col>19</xdr:col>
      <xdr:colOff>133350</xdr:colOff>
      <xdr:row>83</xdr:row>
      <xdr:rowOff>50696</xdr:rowOff>
    </xdr:to>
    <xdr:cxnSp macro="">
      <xdr:nvCxnSpPr>
        <xdr:cNvPr id="198" name="直線コネクタ 197"/>
        <xdr:cNvCxnSpPr/>
      </xdr:nvCxnSpPr>
      <xdr:spPr>
        <a:xfrm flipV="1">
          <a:off x="3225800" y="14237484"/>
          <a:ext cx="889000" cy="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166455</xdr:rowOff>
    </xdr:from>
    <xdr:to>
      <xdr:col>15</xdr:col>
      <xdr:colOff>82550</xdr:colOff>
      <xdr:row>83</xdr:row>
      <xdr:rowOff>50696</xdr:rowOff>
    </xdr:to>
    <xdr:cxnSp macro="">
      <xdr:nvCxnSpPr>
        <xdr:cNvPr id="201" name="直線コネクタ 200"/>
        <xdr:cNvCxnSpPr/>
      </xdr:nvCxnSpPr>
      <xdr:spPr>
        <a:xfrm>
          <a:off x="2336800" y="14225355"/>
          <a:ext cx="889000" cy="5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121396</xdr:rowOff>
    </xdr:from>
    <xdr:to>
      <xdr:col>11</xdr:col>
      <xdr:colOff>31750</xdr:colOff>
      <xdr:row>82</xdr:row>
      <xdr:rowOff>166455</xdr:rowOff>
    </xdr:to>
    <xdr:cxnSp macro="">
      <xdr:nvCxnSpPr>
        <xdr:cNvPr id="204" name="直線コネクタ 203"/>
        <xdr:cNvCxnSpPr/>
      </xdr:nvCxnSpPr>
      <xdr:spPr>
        <a:xfrm>
          <a:off x="1447800" y="14180296"/>
          <a:ext cx="889000" cy="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131910</xdr:rowOff>
    </xdr:from>
    <xdr:to>
      <xdr:col>23</xdr:col>
      <xdr:colOff>184150</xdr:colOff>
      <xdr:row>83</xdr:row>
      <xdr:rowOff>62060</xdr:rowOff>
    </xdr:to>
    <xdr:sp macro="" textlink="">
      <xdr:nvSpPr>
        <xdr:cNvPr id="214" name="楕円 213"/>
        <xdr:cNvSpPr/>
      </xdr:nvSpPr>
      <xdr:spPr>
        <a:xfrm>
          <a:off x="4902200" y="141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148437</xdr:rowOff>
    </xdr:from>
    <xdr:ext cx="762000" cy="259045"/>
    <xdr:sp macro="" textlink="">
      <xdr:nvSpPr>
        <xdr:cNvPr id="215" name="人件費・物件費等の状況該当値テキスト"/>
        <xdr:cNvSpPr txBox="1"/>
      </xdr:nvSpPr>
      <xdr:spPr>
        <a:xfrm>
          <a:off x="5041900" y="14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127784</xdr:rowOff>
    </xdr:from>
    <xdr:to>
      <xdr:col>19</xdr:col>
      <xdr:colOff>184150</xdr:colOff>
      <xdr:row>83</xdr:row>
      <xdr:rowOff>57934</xdr:rowOff>
    </xdr:to>
    <xdr:sp macro="" textlink="">
      <xdr:nvSpPr>
        <xdr:cNvPr id="216" name="楕円 215"/>
        <xdr:cNvSpPr/>
      </xdr:nvSpPr>
      <xdr:spPr>
        <a:xfrm>
          <a:off x="4064000" y="1418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68111</xdr:rowOff>
    </xdr:from>
    <xdr:ext cx="736600" cy="259045"/>
    <xdr:sp macro="" textlink="">
      <xdr:nvSpPr>
        <xdr:cNvPr id="217" name="テキスト ボックス 216"/>
        <xdr:cNvSpPr txBox="1"/>
      </xdr:nvSpPr>
      <xdr:spPr>
        <a:xfrm>
          <a:off x="3733800" y="1395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171346</xdr:rowOff>
    </xdr:from>
    <xdr:to>
      <xdr:col>15</xdr:col>
      <xdr:colOff>133350</xdr:colOff>
      <xdr:row>83</xdr:row>
      <xdr:rowOff>101496</xdr:rowOff>
    </xdr:to>
    <xdr:sp macro="" textlink="">
      <xdr:nvSpPr>
        <xdr:cNvPr id="218" name="楕円 217"/>
        <xdr:cNvSpPr/>
      </xdr:nvSpPr>
      <xdr:spPr>
        <a:xfrm>
          <a:off x="3175000" y="142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111673</xdr:rowOff>
    </xdr:from>
    <xdr:ext cx="762000" cy="259045"/>
    <xdr:sp macro="" textlink="">
      <xdr:nvSpPr>
        <xdr:cNvPr id="219" name="テキスト ボックス 218"/>
        <xdr:cNvSpPr txBox="1"/>
      </xdr:nvSpPr>
      <xdr:spPr>
        <a:xfrm>
          <a:off x="2844800" y="1399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115655</xdr:rowOff>
    </xdr:from>
    <xdr:to>
      <xdr:col>11</xdr:col>
      <xdr:colOff>82550</xdr:colOff>
      <xdr:row>83</xdr:row>
      <xdr:rowOff>45805</xdr:rowOff>
    </xdr:to>
    <xdr:sp macro="" textlink="">
      <xdr:nvSpPr>
        <xdr:cNvPr id="220" name="楕円 219"/>
        <xdr:cNvSpPr/>
      </xdr:nvSpPr>
      <xdr:spPr>
        <a:xfrm>
          <a:off x="2286000" y="141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55982</xdr:rowOff>
    </xdr:from>
    <xdr:ext cx="762000" cy="259045"/>
    <xdr:sp macro="" textlink="">
      <xdr:nvSpPr>
        <xdr:cNvPr id="221" name="テキスト ボックス 220"/>
        <xdr:cNvSpPr txBox="1"/>
      </xdr:nvSpPr>
      <xdr:spPr>
        <a:xfrm>
          <a:off x="1955800" y="139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70596</xdr:rowOff>
    </xdr:from>
    <xdr:to>
      <xdr:col>7</xdr:col>
      <xdr:colOff>31750</xdr:colOff>
      <xdr:row>83</xdr:row>
      <xdr:rowOff>746</xdr:rowOff>
    </xdr:to>
    <xdr:sp macro="" textlink="">
      <xdr:nvSpPr>
        <xdr:cNvPr id="222" name="楕円 221"/>
        <xdr:cNvSpPr/>
      </xdr:nvSpPr>
      <xdr:spPr>
        <a:xfrm>
          <a:off x="1397000" y="141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10923</xdr:rowOff>
    </xdr:from>
    <xdr:ext cx="762000" cy="259045"/>
    <xdr:sp macro="" textlink="">
      <xdr:nvSpPr>
        <xdr:cNvPr id="223" name="テキスト ボックス 222"/>
        <xdr:cNvSpPr txBox="1"/>
      </xdr:nvSpPr>
      <xdr:spPr>
        <a:xfrm>
          <a:off x="1066800" y="1389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人事院勧告による国家公務員の給与制度の見直しに準じた職員給与の改正を実施しており、国基準とほとんど変わらない指数となっている。今後も給与の適正化に努めていく。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7" name="直線コネクタ 256"/>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125589</xdr:rowOff>
    </xdr:to>
    <xdr:cxnSp macro="">
      <xdr:nvCxnSpPr>
        <xdr:cNvPr id="260" name="直線コネクタ 259"/>
        <xdr:cNvCxnSpPr/>
      </xdr:nvCxnSpPr>
      <xdr:spPr>
        <a:xfrm>
          <a:off x="15290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85</xdr:row>
      <xdr:rowOff>125589</xdr:rowOff>
    </xdr:to>
    <xdr:cxnSp macro="">
      <xdr:nvCxnSpPr>
        <xdr:cNvPr id="263" name="直線コネクタ 262"/>
        <xdr:cNvCxnSpPr/>
      </xdr:nvCxnSpPr>
      <xdr:spPr>
        <a:xfrm>
          <a:off x="14401800" y="144709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136172</xdr:rowOff>
    </xdr:to>
    <xdr:cxnSp macro="">
      <xdr:nvCxnSpPr>
        <xdr:cNvPr id="266" name="直線コネクタ 265"/>
        <xdr:cNvCxnSpPr/>
      </xdr:nvCxnSpPr>
      <xdr:spPr>
        <a:xfrm flipV="1">
          <a:off x="13512800" y="144709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6" name="楕円 275"/>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7" name="給与水準   （国との比較）該当値テキスト"/>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8" name="楕円 277"/>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9" name="テキスト ボックス 278"/>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0" name="楕円 279"/>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1" name="テキスト ボックス 280"/>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2" name="楕円 281"/>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3" name="テキスト ボックス 282"/>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4" name="楕円 283"/>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5" name="テキスト ボックス 284"/>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職員数が最も多かった平成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年４月１日には職員数を</a:t>
          </a:r>
          <a:r>
            <a:rPr kumimoji="1" lang="en-US" altLang="ja-JP" sz="1300">
              <a:latin typeface="ＭＳ Ｐゴシック" panose="020B0600070205080204" pitchFamily="50" charset="-128"/>
              <a:ea typeface="ＭＳ Ｐゴシック" panose="020B0600070205080204" pitchFamily="50" charset="-128"/>
            </a:rPr>
            <a:t>595</a:t>
          </a:r>
          <a:r>
            <a:rPr kumimoji="1" lang="ja-JP" altLang="en-US" sz="1300">
              <a:latin typeface="ＭＳ Ｐゴシック" panose="020B0600070205080204" pitchFamily="50" charset="-128"/>
              <a:ea typeface="ＭＳ Ｐゴシック" panose="020B0600070205080204" pitchFamily="50" charset="-128"/>
            </a:rPr>
            <a:t>人とし、</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人の削減となっている。今後、統廃合を含めた就学前施設の在り方について検討を進めるとともに、ごみ収集業務の民間委託化等の検討を行い、集中改革プランの数値目標であった</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人を上限とするなかで、職員の年齢構成にも配慮しながら、職員数の適正管理を行っていく。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154094</xdr:rowOff>
    </xdr:from>
    <xdr:to>
      <xdr:col>81</xdr:col>
      <xdr:colOff>44450</xdr:colOff>
      <xdr:row>60</xdr:row>
      <xdr:rowOff>158690</xdr:rowOff>
    </xdr:to>
    <xdr:cxnSp macro="">
      <xdr:nvCxnSpPr>
        <xdr:cNvPr id="322" name="直線コネクタ 321"/>
        <xdr:cNvCxnSpPr/>
      </xdr:nvCxnSpPr>
      <xdr:spPr>
        <a:xfrm>
          <a:off x="16179800" y="1044109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60</xdr:row>
      <xdr:rowOff>154094</xdr:rowOff>
    </xdr:to>
    <xdr:cxnSp macro="">
      <xdr:nvCxnSpPr>
        <xdr:cNvPr id="325" name="直線コネクタ 324"/>
        <xdr:cNvCxnSpPr/>
      </xdr:nvCxnSpPr>
      <xdr:spPr>
        <a:xfrm>
          <a:off x="15290800" y="1043649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60</xdr:row>
      <xdr:rowOff>149497</xdr:rowOff>
    </xdr:to>
    <xdr:cxnSp macro="">
      <xdr:nvCxnSpPr>
        <xdr:cNvPr id="328" name="直線コネクタ 327"/>
        <xdr:cNvCxnSpPr/>
      </xdr:nvCxnSpPr>
      <xdr:spPr>
        <a:xfrm>
          <a:off x="14401800" y="10436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139156</xdr:rowOff>
    </xdr:from>
    <xdr:to>
      <xdr:col>68</xdr:col>
      <xdr:colOff>152400</xdr:colOff>
      <xdr:row>60</xdr:row>
      <xdr:rowOff>149497</xdr:rowOff>
    </xdr:to>
    <xdr:cxnSp macro="">
      <xdr:nvCxnSpPr>
        <xdr:cNvPr id="331" name="直線コネクタ 330"/>
        <xdr:cNvCxnSpPr/>
      </xdr:nvCxnSpPr>
      <xdr:spPr>
        <a:xfrm>
          <a:off x="13512800" y="104261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107890</xdr:rowOff>
    </xdr:from>
    <xdr:to>
      <xdr:col>81</xdr:col>
      <xdr:colOff>95250</xdr:colOff>
      <xdr:row>61</xdr:row>
      <xdr:rowOff>38040</xdr:rowOff>
    </xdr:to>
    <xdr:sp macro="" textlink="">
      <xdr:nvSpPr>
        <xdr:cNvPr id="341" name="楕円 340"/>
        <xdr:cNvSpPr/>
      </xdr:nvSpPr>
      <xdr:spPr>
        <a:xfrm>
          <a:off x="169672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124417</xdr:rowOff>
    </xdr:from>
    <xdr:ext cx="762000" cy="259045"/>
    <xdr:sp macro="" textlink="">
      <xdr:nvSpPr>
        <xdr:cNvPr id="342" name="定員管理の状況該当値テキスト"/>
        <xdr:cNvSpPr txBox="1"/>
      </xdr:nvSpPr>
      <xdr:spPr>
        <a:xfrm>
          <a:off x="17106900" y="102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43" name="楕円 342"/>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44" name="テキスト ボックス 343"/>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5" name="楕円 344"/>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46" name="テキスト ボックス 345"/>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47" name="楕円 346"/>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48" name="テキスト ボックス 347"/>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49" name="楕円 348"/>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3283</xdr:rowOff>
    </xdr:from>
    <xdr:ext cx="762000" cy="259045"/>
    <xdr:sp macro="" textlink="">
      <xdr:nvSpPr>
        <xdr:cNvPr id="350" name="テキスト ボックス 349"/>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元利償還金の減少が続き、実質公債費比率の改善が続いていたが、近年発行した交付税算入のない退職手当債、公営住宅建設事業債等の元金償還の本格化に伴い、実質公債費比率が悪化している。本市は、下水道事業の経営が健全であり、交付税算入を加味した場合の公営企業繰出金が少ないため、数値悪化を見ても実質公債費比率は他市と比較して低くなっている。今後は庁舎建替により、地方債残高の増加が見込まれるが、交付税算入のある起債の割合を増やし、実質公債費比率の悪化を最小限に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117856</xdr:rowOff>
    </xdr:from>
    <xdr:to>
      <xdr:col>81</xdr:col>
      <xdr:colOff>44450</xdr:colOff>
      <xdr:row>37</xdr:row>
      <xdr:rowOff>4318</xdr:rowOff>
    </xdr:to>
    <xdr:cxnSp macro="">
      <xdr:nvCxnSpPr>
        <xdr:cNvPr id="382" name="直線コネクタ 381"/>
        <xdr:cNvCxnSpPr/>
      </xdr:nvCxnSpPr>
      <xdr:spPr>
        <a:xfrm>
          <a:off x="16179800" y="62900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117856</xdr:rowOff>
    </xdr:to>
    <xdr:cxnSp macro="">
      <xdr:nvCxnSpPr>
        <xdr:cNvPr id="385" name="直線コネクタ 384"/>
        <xdr:cNvCxnSpPr/>
      </xdr:nvCxnSpPr>
      <xdr:spPr>
        <a:xfrm>
          <a:off x="15290800" y="62611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79248</xdr:rowOff>
    </xdr:from>
    <xdr:to>
      <xdr:col>72</xdr:col>
      <xdr:colOff>203200</xdr:colOff>
      <xdr:row>36</xdr:row>
      <xdr:rowOff>88900</xdr:rowOff>
    </xdr:to>
    <xdr:cxnSp macro="">
      <xdr:nvCxnSpPr>
        <xdr:cNvPr id="388" name="直線コネクタ 387"/>
        <xdr:cNvCxnSpPr/>
      </xdr:nvCxnSpPr>
      <xdr:spPr>
        <a:xfrm>
          <a:off x="14401800" y="62514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79248</xdr:rowOff>
    </xdr:from>
    <xdr:to>
      <xdr:col>68</xdr:col>
      <xdr:colOff>152400</xdr:colOff>
      <xdr:row>36</xdr:row>
      <xdr:rowOff>137160</xdr:rowOff>
    </xdr:to>
    <xdr:cxnSp macro="">
      <xdr:nvCxnSpPr>
        <xdr:cNvPr id="391" name="直線コネクタ 390"/>
        <xdr:cNvCxnSpPr/>
      </xdr:nvCxnSpPr>
      <xdr:spPr>
        <a:xfrm flipV="1">
          <a:off x="13512800" y="62514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124968</xdr:rowOff>
    </xdr:from>
    <xdr:to>
      <xdr:col>81</xdr:col>
      <xdr:colOff>95250</xdr:colOff>
      <xdr:row>37</xdr:row>
      <xdr:rowOff>55118</xdr:rowOff>
    </xdr:to>
    <xdr:sp macro="" textlink="">
      <xdr:nvSpPr>
        <xdr:cNvPr id="401" name="楕円 400"/>
        <xdr:cNvSpPr/>
      </xdr:nvSpPr>
      <xdr:spPr>
        <a:xfrm>
          <a:off x="169672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46245</xdr:rowOff>
    </xdr:from>
    <xdr:ext cx="762000" cy="259045"/>
    <xdr:sp macro="" textlink="">
      <xdr:nvSpPr>
        <xdr:cNvPr id="402" name="公債費負担の状況該当値テキスト"/>
        <xdr:cNvSpPr txBox="1"/>
      </xdr:nvSpPr>
      <xdr:spPr>
        <a:xfrm>
          <a:off x="17106900" y="62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67056</xdr:rowOff>
    </xdr:from>
    <xdr:to>
      <xdr:col>77</xdr:col>
      <xdr:colOff>95250</xdr:colOff>
      <xdr:row>36</xdr:row>
      <xdr:rowOff>168656</xdr:rowOff>
    </xdr:to>
    <xdr:sp macro="" textlink="">
      <xdr:nvSpPr>
        <xdr:cNvPr id="403" name="楕円 402"/>
        <xdr:cNvSpPr/>
      </xdr:nvSpPr>
      <xdr:spPr>
        <a:xfrm>
          <a:off x="1612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7383</xdr:rowOff>
    </xdr:from>
    <xdr:ext cx="736600" cy="259045"/>
    <xdr:sp macro="" textlink="">
      <xdr:nvSpPr>
        <xdr:cNvPr id="404" name="テキスト ボックス 403"/>
        <xdr:cNvSpPr txBox="1"/>
      </xdr:nvSpPr>
      <xdr:spPr>
        <a:xfrm>
          <a:off x="15798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5" name="楕円 404"/>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6" name="テキスト ボックス 405"/>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7" name="楕円 406"/>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8" name="テキスト ボックス 407"/>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86360</xdr:rowOff>
    </xdr:from>
    <xdr:to>
      <xdr:col>64</xdr:col>
      <xdr:colOff>152400</xdr:colOff>
      <xdr:row>37</xdr:row>
      <xdr:rowOff>16510</xdr:rowOff>
    </xdr:to>
    <xdr:sp macro="" textlink="">
      <xdr:nvSpPr>
        <xdr:cNvPr id="409" name="楕円 408"/>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26687</xdr:rowOff>
    </xdr:from>
    <xdr:ext cx="762000" cy="259045"/>
    <xdr:sp macro="" textlink="">
      <xdr:nvSpPr>
        <xdr:cNvPr id="410" name="テキスト ボックス 409"/>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債繰上償還による地方財残高の減、職員の若返りによる退職手当負担見込の減により将来負担額が減となり、公共施設整備基金等の基金残高増、普通交付税等の増による充当可能財源等により、将来負担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ポイントの改善となっている。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庁舎整備事業を予定しており、地方債残高の増加及び基金取崩が見込まれる。持続可能な財政運営の実現のためには、引き続き退職手当債の繰上償還や資金手当地方債の抑制による残高抑制を図り、将来負担比率の悪化を最小限にとどめていく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86191</xdr:rowOff>
    </xdr:from>
    <xdr:to>
      <xdr:col>81</xdr:col>
      <xdr:colOff>44450</xdr:colOff>
      <xdr:row>14</xdr:row>
      <xdr:rowOff>158581</xdr:rowOff>
    </xdr:to>
    <xdr:cxnSp macro="">
      <xdr:nvCxnSpPr>
        <xdr:cNvPr id="444" name="直線コネクタ 443"/>
        <xdr:cNvCxnSpPr/>
      </xdr:nvCxnSpPr>
      <xdr:spPr>
        <a:xfrm flipV="1">
          <a:off x="16179800" y="248649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144907</xdr:rowOff>
    </xdr:from>
    <xdr:to>
      <xdr:col>77</xdr:col>
      <xdr:colOff>44450</xdr:colOff>
      <xdr:row>14</xdr:row>
      <xdr:rowOff>158581</xdr:rowOff>
    </xdr:to>
    <xdr:cxnSp macro="">
      <xdr:nvCxnSpPr>
        <xdr:cNvPr id="447" name="直線コネクタ 446"/>
        <xdr:cNvCxnSpPr/>
      </xdr:nvCxnSpPr>
      <xdr:spPr>
        <a:xfrm>
          <a:off x="15290800" y="2545207"/>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144907</xdr:rowOff>
    </xdr:from>
    <xdr:to>
      <xdr:col>72</xdr:col>
      <xdr:colOff>203200</xdr:colOff>
      <xdr:row>14</xdr:row>
      <xdr:rowOff>154559</xdr:rowOff>
    </xdr:to>
    <xdr:cxnSp macro="">
      <xdr:nvCxnSpPr>
        <xdr:cNvPr id="450" name="直線コネクタ 449"/>
        <xdr:cNvCxnSpPr/>
      </xdr:nvCxnSpPr>
      <xdr:spPr>
        <a:xfrm flipV="1">
          <a:off x="14401800" y="254520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114342</xdr:rowOff>
    </xdr:from>
    <xdr:to>
      <xdr:col>68</xdr:col>
      <xdr:colOff>152400</xdr:colOff>
      <xdr:row>14</xdr:row>
      <xdr:rowOff>154559</xdr:rowOff>
    </xdr:to>
    <xdr:cxnSp macro="">
      <xdr:nvCxnSpPr>
        <xdr:cNvPr id="453" name="直線コネクタ 452"/>
        <xdr:cNvCxnSpPr/>
      </xdr:nvCxnSpPr>
      <xdr:spPr>
        <a:xfrm>
          <a:off x="13512800" y="251464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35391</xdr:rowOff>
    </xdr:from>
    <xdr:to>
      <xdr:col>81</xdr:col>
      <xdr:colOff>95250</xdr:colOff>
      <xdr:row>14</xdr:row>
      <xdr:rowOff>136991</xdr:rowOff>
    </xdr:to>
    <xdr:sp macro="" textlink="">
      <xdr:nvSpPr>
        <xdr:cNvPr id="463" name="楕円 462"/>
        <xdr:cNvSpPr/>
      </xdr:nvSpPr>
      <xdr:spPr>
        <a:xfrm>
          <a:off x="16967200" y="24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128118</xdr:rowOff>
    </xdr:from>
    <xdr:ext cx="762000" cy="259045"/>
    <xdr:sp macro="" textlink="">
      <xdr:nvSpPr>
        <xdr:cNvPr id="464" name="将来負担の状況該当値テキスト"/>
        <xdr:cNvSpPr txBox="1"/>
      </xdr:nvSpPr>
      <xdr:spPr>
        <a:xfrm>
          <a:off x="17106900" y="235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107781</xdr:rowOff>
    </xdr:from>
    <xdr:to>
      <xdr:col>77</xdr:col>
      <xdr:colOff>95250</xdr:colOff>
      <xdr:row>15</xdr:row>
      <xdr:rowOff>37931</xdr:rowOff>
    </xdr:to>
    <xdr:sp macro="" textlink="">
      <xdr:nvSpPr>
        <xdr:cNvPr id="465" name="楕円 464"/>
        <xdr:cNvSpPr/>
      </xdr:nvSpPr>
      <xdr:spPr>
        <a:xfrm>
          <a:off x="16129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48108</xdr:rowOff>
    </xdr:from>
    <xdr:ext cx="736600" cy="259045"/>
    <xdr:sp macro="" textlink="">
      <xdr:nvSpPr>
        <xdr:cNvPr id="466" name="テキスト ボックス 465"/>
        <xdr:cNvSpPr txBox="1"/>
      </xdr:nvSpPr>
      <xdr:spPr>
        <a:xfrm>
          <a:off x="15798800" y="227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94107</xdr:rowOff>
    </xdr:from>
    <xdr:to>
      <xdr:col>73</xdr:col>
      <xdr:colOff>44450</xdr:colOff>
      <xdr:row>15</xdr:row>
      <xdr:rowOff>24257</xdr:rowOff>
    </xdr:to>
    <xdr:sp macro="" textlink="">
      <xdr:nvSpPr>
        <xdr:cNvPr id="467" name="楕円 466"/>
        <xdr:cNvSpPr/>
      </xdr:nvSpPr>
      <xdr:spPr>
        <a:xfrm>
          <a:off x="15240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34434</xdr:rowOff>
    </xdr:from>
    <xdr:ext cx="762000" cy="259045"/>
    <xdr:sp macro="" textlink="">
      <xdr:nvSpPr>
        <xdr:cNvPr id="468" name="テキスト ボックス 467"/>
        <xdr:cNvSpPr txBox="1"/>
      </xdr:nvSpPr>
      <xdr:spPr>
        <a:xfrm>
          <a:off x="14909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103759</xdr:rowOff>
    </xdr:from>
    <xdr:to>
      <xdr:col>68</xdr:col>
      <xdr:colOff>203200</xdr:colOff>
      <xdr:row>15</xdr:row>
      <xdr:rowOff>33909</xdr:rowOff>
    </xdr:to>
    <xdr:sp macro="" textlink="">
      <xdr:nvSpPr>
        <xdr:cNvPr id="469" name="楕円 468"/>
        <xdr:cNvSpPr/>
      </xdr:nvSpPr>
      <xdr:spPr>
        <a:xfrm>
          <a:off x="14351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44086</xdr:rowOff>
    </xdr:from>
    <xdr:ext cx="762000" cy="259045"/>
    <xdr:sp macro="" textlink="">
      <xdr:nvSpPr>
        <xdr:cNvPr id="470" name="テキスト ボックス 469"/>
        <xdr:cNvSpPr txBox="1"/>
      </xdr:nvSpPr>
      <xdr:spPr>
        <a:xfrm>
          <a:off x="14020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71" name="楕円 470"/>
        <xdr:cNvSpPr/>
      </xdr:nvSpPr>
      <xdr:spPr>
        <a:xfrm>
          <a:off x="13462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72" name="テキスト ボックス 471"/>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71,745
70,656
24.35
26,462,754
25,905,703
546,161
14,580,912
26,703,833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退職手当等の減により人件費決算額が減となったことにより、人件費が経常収支比率に占める割合は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ポイント改善したものの、類似団体内順位はワースト３となっている。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職員の大量退職と若返りにより人件費総額は近年減少傾向にあるが、大量退職が一段落した時点で職員循環効果がなくなるため、今後、退職手当以外の人件費増が見込まれる。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41</xdr:row>
      <xdr:rowOff>39370</xdr:rowOff>
    </xdr:to>
    <xdr:cxnSp macro="">
      <xdr:nvCxnSpPr>
        <xdr:cNvPr id="66" name="直線コネクタ 65"/>
        <xdr:cNvCxnSpPr/>
      </xdr:nvCxnSpPr>
      <xdr:spPr>
        <a:xfrm flipV="1">
          <a:off x="3987800" y="6946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41</xdr:row>
      <xdr:rowOff>39370</xdr:rowOff>
    </xdr:to>
    <xdr:cxnSp macro="">
      <xdr:nvCxnSpPr>
        <xdr:cNvPr id="69" name="直線コネクタ 68"/>
        <xdr:cNvCxnSpPr/>
      </xdr:nvCxnSpPr>
      <xdr:spPr>
        <a:xfrm>
          <a:off x="3098800" y="6847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40</xdr:row>
      <xdr:rowOff>20320</xdr:rowOff>
    </xdr:to>
    <xdr:cxnSp macro="">
      <xdr:nvCxnSpPr>
        <xdr:cNvPr id="72" name="直線コネクタ 71"/>
        <xdr:cNvCxnSpPr/>
      </xdr:nvCxnSpPr>
      <xdr:spPr>
        <a:xfrm flipV="1">
          <a:off x="2209800" y="684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20320</xdr:rowOff>
    </xdr:to>
    <xdr:cxnSp macro="">
      <xdr:nvCxnSpPr>
        <xdr:cNvPr id="75" name="直線コネクタ 74"/>
        <xdr:cNvCxnSpPr/>
      </xdr:nvCxnSpPr>
      <xdr:spPr>
        <a:xfrm>
          <a:off x="1320800" y="6817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160020</xdr:rowOff>
    </xdr:from>
    <xdr:to>
      <xdr:col>20</xdr:col>
      <xdr:colOff>38100</xdr:colOff>
      <xdr:row>41</xdr:row>
      <xdr:rowOff>90170</xdr:rowOff>
    </xdr:to>
    <xdr:sp macro="" textlink="">
      <xdr:nvSpPr>
        <xdr:cNvPr id="87" name="楕円 86"/>
        <xdr:cNvSpPr/>
      </xdr:nvSpPr>
      <xdr:spPr>
        <a:xfrm>
          <a:off x="3937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74947</xdr:rowOff>
    </xdr:from>
    <xdr:ext cx="736600" cy="259045"/>
    <xdr:sp macro="" textlink="">
      <xdr:nvSpPr>
        <xdr:cNvPr id="88" name="テキスト ボックス 87"/>
        <xdr:cNvSpPr txBox="1"/>
      </xdr:nvSpPr>
      <xdr:spPr>
        <a:xfrm>
          <a:off x="3606800" y="710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140970</xdr:rowOff>
    </xdr:from>
    <xdr:to>
      <xdr:col>11</xdr:col>
      <xdr:colOff>60325</xdr:colOff>
      <xdr:row>40</xdr:row>
      <xdr:rowOff>71120</xdr:rowOff>
    </xdr:to>
    <xdr:sp macro="" textlink="">
      <xdr:nvSpPr>
        <xdr:cNvPr id="91" name="楕円 90"/>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55897</xdr:rowOff>
    </xdr:from>
    <xdr:ext cx="762000" cy="259045"/>
    <xdr:sp macro="" textlink="">
      <xdr:nvSpPr>
        <xdr:cNvPr id="92" name="テキスト ボックス 91"/>
        <xdr:cNvSpPr txBox="1"/>
      </xdr:nvSpPr>
      <xdr:spPr>
        <a:xfrm>
          <a:off x="1828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物件費の決算総額が減となったため、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今後も、行財政改革の推進により、事務事業の廃止、縮小、統廃合や行政事務の効率化を図る。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58420</xdr:rowOff>
    </xdr:to>
    <xdr:cxnSp macro="">
      <xdr:nvCxnSpPr>
        <xdr:cNvPr id="127" name="直線コネクタ 126"/>
        <xdr:cNvCxnSpPr/>
      </xdr:nvCxnSpPr>
      <xdr:spPr>
        <a:xfrm flipV="1">
          <a:off x="15671800" y="2755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58420</xdr:rowOff>
    </xdr:to>
    <xdr:cxnSp macro="">
      <xdr:nvCxnSpPr>
        <xdr:cNvPr id="130" name="直線コネクタ 129"/>
        <xdr:cNvCxnSpPr/>
      </xdr:nvCxnSpPr>
      <xdr:spPr>
        <a:xfrm>
          <a:off x="14782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66040</xdr:rowOff>
    </xdr:to>
    <xdr:cxnSp macro="">
      <xdr:nvCxnSpPr>
        <xdr:cNvPr id="133" name="直線コネクタ 132"/>
        <xdr:cNvCxnSpPr/>
      </xdr:nvCxnSpPr>
      <xdr:spPr>
        <a:xfrm flipV="1">
          <a:off x="13893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66040</xdr:rowOff>
    </xdr:to>
    <xdr:cxnSp macro="">
      <xdr:nvCxnSpPr>
        <xdr:cNvPr id="136" name="直線コネクタ 135"/>
        <xdr:cNvCxnSpPr/>
      </xdr:nvCxnSpPr>
      <xdr:spPr>
        <a:xfrm>
          <a:off x="13004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2" name="楕円 151"/>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3" name="テキスト ボックス 152"/>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4" name="楕円 153"/>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5" name="テキスト ボックス 154"/>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保育所・こども園の処遇改善等による運営費扶助、中学校給食開始による給食費扶助等が増となった一方、生活保護扶助費が減となったため、扶助費総額は増となったものの数値は横ばいとなっている。生活保護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23.35‰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22.64‰</a:t>
          </a:r>
          <a:r>
            <a:rPr kumimoji="1" lang="ja-JP" altLang="en-US" sz="1300">
              <a:latin typeface="ＭＳ Ｐゴシック" panose="020B0600070205080204" pitchFamily="50" charset="-128"/>
              <a:ea typeface="ＭＳ Ｐゴシック" panose="020B0600070205080204" pitchFamily="50" charset="-128"/>
            </a:rPr>
            <a:t>と改善したものの依然高く、義務的経費の増加抑制が喫緊の課題となっている。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73660</xdr:rowOff>
    </xdr:from>
    <xdr:to>
      <xdr:col>24</xdr:col>
      <xdr:colOff>25400</xdr:colOff>
      <xdr:row>58</xdr:row>
      <xdr:rowOff>73660</xdr:rowOff>
    </xdr:to>
    <xdr:cxnSp macro="">
      <xdr:nvCxnSpPr>
        <xdr:cNvPr id="188" name="直線コネクタ 187"/>
        <xdr:cNvCxnSpPr/>
      </xdr:nvCxnSpPr>
      <xdr:spPr>
        <a:xfrm>
          <a:off x="3987800" y="10017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xdr:rowOff>
    </xdr:from>
    <xdr:to>
      <xdr:col>19</xdr:col>
      <xdr:colOff>187325</xdr:colOff>
      <xdr:row>58</xdr:row>
      <xdr:rowOff>73660</xdr:rowOff>
    </xdr:to>
    <xdr:cxnSp macro="">
      <xdr:nvCxnSpPr>
        <xdr:cNvPr id="191" name="直線コネクタ 190"/>
        <xdr:cNvCxnSpPr/>
      </xdr:nvCxnSpPr>
      <xdr:spPr>
        <a:xfrm>
          <a:off x="3098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5080</xdr:rowOff>
    </xdr:to>
    <xdr:cxnSp macro="">
      <xdr:nvCxnSpPr>
        <xdr:cNvPr id="194" name="直線コネクタ 193"/>
        <xdr:cNvCxnSpPr/>
      </xdr:nvCxnSpPr>
      <xdr:spPr>
        <a:xfrm>
          <a:off x="2209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77470</xdr:rowOff>
    </xdr:from>
    <xdr:to>
      <xdr:col>11</xdr:col>
      <xdr:colOff>9525</xdr:colOff>
      <xdr:row>57</xdr:row>
      <xdr:rowOff>146050</xdr:rowOff>
    </xdr:to>
    <xdr:cxnSp macro="">
      <xdr:nvCxnSpPr>
        <xdr:cNvPr id="197" name="直線コネクタ 196"/>
        <xdr:cNvCxnSpPr/>
      </xdr:nvCxnSpPr>
      <xdr:spPr>
        <a:xfrm>
          <a:off x="1320800" y="985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22860</xdr:rowOff>
    </xdr:from>
    <xdr:to>
      <xdr:col>24</xdr:col>
      <xdr:colOff>76200</xdr:colOff>
      <xdr:row>58</xdr:row>
      <xdr:rowOff>124460</xdr:rowOff>
    </xdr:to>
    <xdr:sp macro="" textlink="">
      <xdr:nvSpPr>
        <xdr:cNvPr id="207" name="楕円 206"/>
        <xdr:cNvSpPr/>
      </xdr:nvSpPr>
      <xdr:spPr>
        <a:xfrm>
          <a:off x="4775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166387</xdr:rowOff>
    </xdr:from>
    <xdr:ext cx="762000" cy="259045"/>
    <xdr:sp macro="" textlink="">
      <xdr:nvSpPr>
        <xdr:cNvPr id="208" name="扶助費該当値テキスト"/>
        <xdr:cNvSpPr txBox="1"/>
      </xdr:nvSpPr>
      <xdr:spPr>
        <a:xfrm>
          <a:off x="4914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22860</xdr:rowOff>
    </xdr:from>
    <xdr:to>
      <xdr:col>20</xdr:col>
      <xdr:colOff>38100</xdr:colOff>
      <xdr:row>58</xdr:row>
      <xdr:rowOff>124460</xdr:rowOff>
    </xdr:to>
    <xdr:sp macro="" textlink="">
      <xdr:nvSpPr>
        <xdr:cNvPr id="209" name="楕円 208"/>
        <xdr:cNvSpPr/>
      </xdr:nvSpPr>
      <xdr:spPr>
        <a:xfrm>
          <a:off x="3937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109237</xdr:rowOff>
    </xdr:from>
    <xdr:ext cx="736600" cy="259045"/>
    <xdr:sp macro="" textlink="">
      <xdr:nvSpPr>
        <xdr:cNvPr id="210" name="テキスト ボックス 209"/>
        <xdr:cNvSpPr txBox="1"/>
      </xdr:nvSpPr>
      <xdr:spPr>
        <a:xfrm>
          <a:off x="3606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125730</xdr:rowOff>
    </xdr:from>
    <xdr:to>
      <xdr:col>15</xdr:col>
      <xdr:colOff>149225</xdr:colOff>
      <xdr:row>58</xdr:row>
      <xdr:rowOff>55880</xdr:rowOff>
    </xdr:to>
    <xdr:sp macro="" textlink="">
      <xdr:nvSpPr>
        <xdr:cNvPr id="211" name="楕円 210"/>
        <xdr:cNvSpPr/>
      </xdr:nvSpPr>
      <xdr:spPr>
        <a:xfrm>
          <a:off x="3048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40657</xdr:rowOff>
    </xdr:from>
    <xdr:ext cx="762000" cy="259045"/>
    <xdr:sp macro="" textlink="">
      <xdr:nvSpPr>
        <xdr:cNvPr id="212" name="テキスト ボックス 211"/>
        <xdr:cNvSpPr txBox="1"/>
      </xdr:nvSpPr>
      <xdr:spPr>
        <a:xfrm>
          <a:off x="2717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26670</xdr:rowOff>
    </xdr:from>
    <xdr:to>
      <xdr:col>6</xdr:col>
      <xdr:colOff>171450</xdr:colOff>
      <xdr:row>57</xdr:row>
      <xdr:rowOff>128270</xdr:rowOff>
    </xdr:to>
    <xdr:sp macro="" textlink="">
      <xdr:nvSpPr>
        <xdr:cNvPr id="215" name="楕円 214"/>
        <xdr:cNvSpPr/>
      </xdr:nvSpPr>
      <xdr:spPr>
        <a:xfrm>
          <a:off x="1270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113047</xdr:rowOff>
    </xdr:from>
    <xdr:ext cx="762000" cy="259045"/>
    <xdr:sp macro="" textlink="">
      <xdr:nvSpPr>
        <xdr:cNvPr id="216" name="テキスト ボックス 215"/>
        <xdr:cNvSpPr txBox="1"/>
      </xdr:nvSpPr>
      <xdr:spPr>
        <a:xfrm>
          <a:off x="93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の進行等により、介護保険及び後期高齢者医療特別会計への繰出金の増加傾向が続いており、その割合が高まりつつある。下水道事業が法適用であり、当該事業への繰出金は補助費等での算定となるため、類似団体平均と比べて低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55</xdr:row>
      <xdr:rowOff>138430</xdr:rowOff>
    </xdr:to>
    <xdr:cxnSp macro="">
      <xdr:nvCxnSpPr>
        <xdr:cNvPr id="251" name="直線コネクタ 250"/>
        <xdr:cNvCxnSpPr/>
      </xdr:nvCxnSpPr>
      <xdr:spPr>
        <a:xfrm>
          <a:off x="15671800" y="952899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55</xdr:row>
      <xdr:rowOff>118835</xdr:rowOff>
    </xdr:to>
    <xdr:cxnSp macro="">
      <xdr:nvCxnSpPr>
        <xdr:cNvPr id="254" name="直線コネクタ 253"/>
        <xdr:cNvCxnSpPr/>
      </xdr:nvCxnSpPr>
      <xdr:spPr>
        <a:xfrm flipV="1">
          <a:off x="14782800" y="9528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66584</xdr:rowOff>
    </xdr:from>
    <xdr:to>
      <xdr:col>73</xdr:col>
      <xdr:colOff>180975</xdr:colOff>
      <xdr:row>55</xdr:row>
      <xdr:rowOff>118835</xdr:rowOff>
    </xdr:to>
    <xdr:cxnSp macro="">
      <xdr:nvCxnSpPr>
        <xdr:cNvPr id="257" name="直線コネクタ 256"/>
        <xdr:cNvCxnSpPr/>
      </xdr:nvCxnSpPr>
      <xdr:spPr>
        <a:xfrm>
          <a:off x="13893800" y="94963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79647</xdr:rowOff>
    </xdr:to>
    <xdr:cxnSp macro="">
      <xdr:nvCxnSpPr>
        <xdr:cNvPr id="260" name="直線コネクタ 259"/>
        <xdr:cNvCxnSpPr/>
      </xdr:nvCxnSpPr>
      <xdr:spPr>
        <a:xfrm flipV="1">
          <a:off x="13004800" y="9496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48441</xdr:rowOff>
    </xdr:from>
    <xdr:to>
      <xdr:col>78</xdr:col>
      <xdr:colOff>120650</xdr:colOff>
      <xdr:row>55</xdr:row>
      <xdr:rowOff>150041</xdr:rowOff>
    </xdr:to>
    <xdr:sp macro="" textlink="">
      <xdr:nvSpPr>
        <xdr:cNvPr id="272" name="楕円 271"/>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160218</xdr:rowOff>
    </xdr:from>
    <xdr:ext cx="736600" cy="259045"/>
    <xdr:sp macro="" textlink="">
      <xdr:nvSpPr>
        <xdr:cNvPr id="273" name="テキスト ボックス 272"/>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4" name="楕円 273"/>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5" name="テキスト ボックス 274"/>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15784</xdr:rowOff>
    </xdr:from>
    <xdr:to>
      <xdr:col>69</xdr:col>
      <xdr:colOff>142875</xdr:colOff>
      <xdr:row>55</xdr:row>
      <xdr:rowOff>117384</xdr:rowOff>
    </xdr:to>
    <xdr:sp macro="" textlink="">
      <xdr:nvSpPr>
        <xdr:cNvPr id="276" name="楕円 275"/>
        <xdr:cNvSpPr/>
      </xdr:nvSpPr>
      <xdr:spPr>
        <a:xfrm>
          <a:off x="13843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127561</xdr:rowOff>
    </xdr:from>
    <xdr:ext cx="762000" cy="259045"/>
    <xdr:sp macro="" textlink="">
      <xdr:nvSpPr>
        <xdr:cNvPr id="277" name="テキスト ボックス 276"/>
        <xdr:cNvSpPr txBox="1"/>
      </xdr:nvSpPr>
      <xdr:spPr>
        <a:xfrm>
          <a:off x="13512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28847</xdr:rowOff>
    </xdr:from>
    <xdr:to>
      <xdr:col>65</xdr:col>
      <xdr:colOff>53975</xdr:colOff>
      <xdr:row>55</xdr:row>
      <xdr:rowOff>130447</xdr:rowOff>
    </xdr:to>
    <xdr:sp macro="" textlink="">
      <xdr:nvSpPr>
        <xdr:cNvPr id="278" name="楕円 277"/>
        <xdr:cNvSpPr/>
      </xdr:nvSpPr>
      <xdr:spPr>
        <a:xfrm>
          <a:off x="12954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140624</xdr:rowOff>
    </xdr:from>
    <xdr:ext cx="762000" cy="259045"/>
    <xdr:sp macro="" textlink="">
      <xdr:nvSpPr>
        <xdr:cNvPr id="279" name="テキスト ボックス 278"/>
        <xdr:cNvSpPr txBox="1"/>
      </xdr:nvSpPr>
      <xdr:spPr>
        <a:xfrm>
          <a:off x="12623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下水道事業への資本的収支への繰出を見直したこと等により、数値は改善している。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今後も、市の助成対象事業が公共性・公益性を有しているかなど、市が定めた基準に基づき、適正に執行されているか検討を行い、改善を図る。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17272</xdr:rowOff>
    </xdr:to>
    <xdr:cxnSp macro="">
      <xdr:nvCxnSpPr>
        <xdr:cNvPr id="309" name="直線コネクタ 308"/>
        <xdr:cNvCxnSpPr/>
      </xdr:nvCxnSpPr>
      <xdr:spPr>
        <a:xfrm flipV="1">
          <a:off x="15671800" y="6171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17272</xdr:rowOff>
    </xdr:to>
    <xdr:cxnSp macro="">
      <xdr:nvCxnSpPr>
        <xdr:cNvPr id="312" name="直線コネクタ 311"/>
        <xdr:cNvCxnSpPr/>
      </xdr:nvCxnSpPr>
      <xdr:spPr>
        <a:xfrm>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62992</xdr:rowOff>
    </xdr:to>
    <xdr:cxnSp macro="">
      <xdr:nvCxnSpPr>
        <xdr:cNvPr id="315" name="直線コネクタ 314"/>
        <xdr:cNvCxnSpPr/>
      </xdr:nvCxnSpPr>
      <xdr:spPr>
        <a:xfrm flipV="1">
          <a:off x="13893800" y="61666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67564</xdr:rowOff>
    </xdr:to>
    <xdr:cxnSp macro="">
      <xdr:nvCxnSpPr>
        <xdr:cNvPr id="318" name="直線コネクタ 317"/>
        <xdr:cNvCxnSpPr/>
      </xdr:nvCxnSpPr>
      <xdr:spPr>
        <a:xfrm flipV="1">
          <a:off x="13004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31" name="テキスト ボックス 330"/>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2" name="楕円 331"/>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33" name="テキスト ボックス 332"/>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98569</xdr:rowOff>
    </xdr:from>
    <xdr:ext cx="762000" cy="259045"/>
    <xdr:sp macro="" textlink="">
      <xdr:nvSpPr>
        <xdr:cNvPr id="335" name="テキスト ボックス 334"/>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7" name="テキスト ボックス 336"/>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退職手当債及び平成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年度からの大型公共事業に伴う地方債の元金償還が前年度から本格化しており、公債費が増加傾向にある。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今後も公債費は増加傾向にあり、退職手当債の繰上償還や、資金手当地方債の抑制による残高抑制を図っていく必要がある。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35560</xdr:rowOff>
    </xdr:to>
    <xdr:cxnSp macro="">
      <xdr:nvCxnSpPr>
        <xdr:cNvPr id="366" name="直線コネクタ 365"/>
        <xdr:cNvCxnSpPr/>
      </xdr:nvCxnSpPr>
      <xdr:spPr>
        <a:xfrm>
          <a:off x="3987800" y="12894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75</xdr:row>
      <xdr:rowOff>35560</xdr:rowOff>
    </xdr:to>
    <xdr:cxnSp macro="">
      <xdr:nvCxnSpPr>
        <xdr:cNvPr id="369" name="直線コネクタ 368"/>
        <xdr:cNvCxnSpPr/>
      </xdr:nvCxnSpPr>
      <xdr:spPr>
        <a:xfrm>
          <a:off x="3098800" y="128428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74</xdr:row>
      <xdr:rowOff>161290</xdr:rowOff>
    </xdr:to>
    <xdr:cxnSp macro="">
      <xdr:nvCxnSpPr>
        <xdr:cNvPr id="372" name="直線コネクタ 371"/>
        <xdr:cNvCxnSpPr/>
      </xdr:nvCxnSpPr>
      <xdr:spPr>
        <a:xfrm flipV="1">
          <a:off x="2209800" y="12842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74</xdr:row>
      <xdr:rowOff>167005</xdr:rowOff>
    </xdr:to>
    <xdr:cxnSp macro="">
      <xdr:nvCxnSpPr>
        <xdr:cNvPr id="375" name="直線コネクタ 374"/>
        <xdr:cNvCxnSpPr/>
      </xdr:nvCxnSpPr>
      <xdr:spPr>
        <a:xfrm flipV="1">
          <a:off x="1320800" y="128485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5" name="楕円 384"/>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6" name="公債費該当値テキスト"/>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87" name="楕円 386"/>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8" name="テキスト ボックス 387"/>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89" name="楕円 388"/>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0" name="テキスト ボックス 389"/>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1" name="楕円 390"/>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2" name="テキスト ボックス 391"/>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3" name="楕円 392"/>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4" name="テキスト ボックス 393"/>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人件費及び扶助費が主因となり、類似団体平均と比較して数値が高くなっている。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生産年齢人口の減少に伴う税等の経常一般財源の減少が予想され、少子高齢化の進展に伴う社会保障関係経費等の増加も必至であるなか、事務事業の見直しや統廃合を含めた施設の有効活用等による歳出抑制、財政構造の弾力化の推進を図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80</xdr:row>
      <xdr:rowOff>72137</xdr:rowOff>
    </xdr:to>
    <xdr:cxnSp macro="">
      <xdr:nvCxnSpPr>
        <xdr:cNvPr id="425" name="直線コネクタ 424"/>
        <xdr:cNvCxnSpPr/>
      </xdr:nvCxnSpPr>
      <xdr:spPr>
        <a:xfrm flipV="1">
          <a:off x="15671800" y="13696696"/>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80</xdr:row>
      <xdr:rowOff>72137</xdr:rowOff>
    </xdr:to>
    <xdr:cxnSp macro="">
      <xdr:nvCxnSpPr>
        <xdr:cNvPr id="428" name="直線コネクタ 427"/>
        <xdr:cNvCxnSpPr/>
      </xdr:nvCxnSpPr>
      <xdr:spPr>
        <a:xfrm>
          <a:off x="14782800" y="136006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97282</xdr:rowOff>
    </xdr:to>
    <xdr:cxnSp macro="">
      <xdr:nvCxnSpPr>
        <xdr:cNvPr id="431" name="直線コネクタ 430"/>
        <xdr:cNvCxnSpPr/>
      </xdr:nvCxnSpPr>
      <xdr:spPr>
        <a:xfrm flipV="1">
          <a:off x="13893800" y="136006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97282</xdr:rowOff>
    </xdr:to>
    <xdr:cxnSp macro="">
      <xdr:nvCxnSpPr>
        <xdr:cNvPr id="434" name="直線コネクタ 433"/>
        <xdr:cNvCxnSpPr/>
      </xdr:nvCxnSpPr>
      <xdr:spPr>
        <a:xfrm>
          <a:off x="13004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4" name="楕円 443"/>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9923</xdr:rowOff>
    </xdr:from>
    <xdr:ext cx="762000" cy="259045"/>
    <xdr:sp macro="" textlink="">
      <xdr:nvSpPr>
        <xdr:cNvPr id="445" name="公債費以外該当値テキスト"/>
        <xdr:cNvSpPr txBox="1"/>
      </xdr:nvSpPr>
      <xdr:spPr>
        <a:xfrm>
          <a:off x="16598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46" name="楕円 445"/>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47" name="テキスト ボックス 446"/>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8" name="楕円 447"/>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49" name="テキスト ボックス 448"/>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46482</xdr:rowOff>
    </xdr:from>
    <xdr:to>
      <xdr:col>69</xdr:col>
      <xdr:colOff>142875</xdr:colOff>
      <xdr:row>79</xdr:row>
      <xdr:rowOff>148082</xdr:rowOff>
    </xdr:to>
    <xdr:sp macro="" textlink="">
      <xdr:nvSpPr>
        <xdr:cNvPr id="450" name="楕円 449"/>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132859</xdr:rowOff>
    </xdr:from>
    <xdr:ext cx="762000" cy="259045"/>
    <xdr:sp macro="" textlink="">
      <xdr:nvSpPr>
        <xdr:cNvPr id="451" name="テキスト ボックス 450"/>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2" name="楕円 451"/>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3" name="テキスト ボックス 452"/>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11600</xdr:rowOff>
    </xdr:from>
    <xdr:to>
      <xdr:col>29</xdr:col>
      <xdr:colOff>127000</xdr:colOff>
      <xdr:row>17</xdr:row>
      <xdr:rowOff>18818</xdr:rowOff>
    </xdr:to>
    <xdr:cxnSp macro="">
      <xdr:nvCxnSpPr>
        <xdr:cNvPr id="52" name="直線コネクタ 51"/>
        <xdr:cNvCxnSpPr/>
      </xdr:nvCxnSpPr>
      <xdr:spPr bwMode="auto">
        <a:xfrm flipV="1">
          <a:off x="5003800" y="2973875"/>
          <a:ext cx="6477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18818</xdr:rowOff>
    </xdr:from>
    <xdr:to>
      <xdr:col>26</xdr:col>
      <xdr:colOff>50800</xdr:colOff>
      <xdr:row>17</xdr:row>
      <xdr:rowOff>25594</xdr:rowOff>
    </xdr:to>
    <xdr:cxnSp macro="">
      <xdr:nvCxnSpPr>
        <xdr:cNvPr id="55" name="直線コネクタ 54"/>
        <xdr:cNvCxnSpPr/>
      </xdr:nvCxnSpPr>
      <xdr:spPr bwMode="auto">
        <a:xfrm flipV="1">
          <a:off x="4305300" y="2981093"/>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25594</xdr:rowOff>
    </xdr:from>
    <xdr:to>
      <xdr:col>22</xdr:col>
      <xdr:colOff>114300</xdr:colOff>
      <xdr:row>17</xdr:row>
      <xdr:rowOff>47180</xdr:rowOff>
    </xdr:to>
    <xdr:cxnSp macro="">
      <xdr:nvCxnSpPr>
        <xdr:cNvPr id="58" name="直線コネクタ 57"/>
        <xdr:cNvCxnSpPr/>
      </xdr:nvCxnSpPr>
      <xdr:spPr bwMode="auto">
        <a:xfrm flipV="1">
          <a:off x="3606800" y="2987869"/>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47180</xdr:rowOff>
    </xdr:from>
    <xdr:to>
      <xdr:col>18</xdr:col>
      <xdr:colOff>177800</xdr:colOff>
      <xdr:row>17</xdr:row>
      <xdr:rowOff>94354</xdr:rowOff>
    </xdr:to>
    <xdr:cxnSp macro="">
      <xdr:nvCxnSpPr>
        <xdr:cNvPr id="61" name="直線コネクタ 60"/>
        <xdr:cNvCxnSpPr/>
      </xdr:nvCxnSpPr>
      <xdr:spPr bwMode="auto">
        <a:xfrm flipV="1">
          <a:off x="2908300" y="3009455"/>
          <a:ext cx="698500" cy="4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132250</xdr:rowOff>
    </xdr:from>
    <xdr:to>
      <xdr:col>29</xdr:col>
      <xdr:colOff>177800</xdr:colOff>
      <xdr:row>17</xdr:row>
      <xdr:rowOff>62400</xdr:rowOff>
    </xdr:to>
    <xdr:sp macro="" textlink="">
      <xdr:nvSpPr>
        <xdr:cNvPr id="71" name="楕円 70"/>
        <xdr:cNvSpPr/>
      </xdr:nvSpPr>
      <xdr:spPr bwMode="auto">
        <a:xfrm>
          <a:off x="5600700" y="292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104327</xdr:rowOff>
    </xdr:from>
    <xdr:ext cx="762000" cy="259045"/>
    <xdr:sp macro="" textlink="">
      <xdr:nvSpPr>
        <xdr:cNvPr id="72" name="人口1人当たり決算額の推移該当値テキスト130"/>
        <xdr:cNvSpPr txBox="1"/>
      </xdr:nvSpPr>
      <xdr:spPr>
        <a:xfrm>
          <a:off x="5740400" y="289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139468</xdr:rowOff>
    </xdr:from>
    <xdr:to>
      <xdr:col>26</xdr:col>
      <xdr:colOff>101600</xdr:colOff>
      <xdr:row>17</xdr:row>
      <xdr:rowOff>69618</xdr:rowOff>
    </xdr:to>
    <xdr:sp macro="" textlink="">
      <xdr:nvSpPr>
        <xdr:cNvPr id="73" name="楕円 72"/>
        <xdr:cNvSpPr/>
      </xdr:nvSpPr>
      <xdr:spPr bwMode="auto">
        <a:xfrm>
          <a:off x="4953000" y="29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54395</xdr:rowOff>
    </xdr:from>
    <xdr:ext cx="736600" cy="259045"/>
    <xdr:sp macro="" textlink="">
      <xdr:nvSpPr>
        <xdr:cNvPr id="74" name="テキスト ボックス 73"/>
        <xdr:cNvSpPr txBox="1"/>
      </xdr:nvSpPr>
      <xdr:spPr>
        <a:xfrm>
          <a:off x="4622800" y="301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146244</xdr:rowOff>
    </xdr:from>
    <xdr:to>
      <xdr:col>22</xdr:col>
      <xdr:colOff>165100</xdr:colOff>
      <xdr:row>17</xdr:row>
      <xdr:rowOff>76394</xdr:rowOff>
    </xdr:to>
    <xdr:sp macro="" textlink="">
      <xdr:nvSpPr>
        <xdr:cNvPr id="75" name="楕円 74"/>
        <xdr:cNvSpPr/>
      </xdr:nvSpPr>
      <xdr:spPr bwMode="auto">
        <a:xfrm>
          <a:off x="4254500" y="293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61171</xdr:rowOff>
    </xdr:from>
    <xdr:ext cx="762000" cy="259045"/>
    <xdr:sp macro="" textlink="">
      <xdr:nvSpPr>
        <xdr:cNvPr id="76" name="テキスト ボックス 75"/>
        <xdr:cNvSpPr txBox="1"/>
      </xdr:nvSpPr>
      <xdr:spPr>
        <a:xfrm>
          <a:off x="3924300" y="30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167830</xdr:rowOff>
    </xdr:from>
    <xdr:to>
      <xdr:col>19</xdr:col>
      <xdr:colOff>38100</xdr:colOff>
      <xdr:row>17</xdr:row>
      <xdr:rowOff>97980</xdr:rowOff>
    </xdr:to>
    <xdr:sp macro="" textlink="">
      <xdr:nvSpPr>
        <xdr:cNvPr id="77" name="楕円 76"/>
        <xdr:cNvSpPr/>
      </xdr:nvSpPr>
      <xdr:spPr bwMode="auto">
        <a:xfrm>
          <a:off x="3556000" y="295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108157</xdr:rowOff>
    </xdr:from>
    <xdr:ext cx="762000" cy="259045"/>
    <xdr:sp macro="" textlink="">
      <xdr:nvSpPr>
        <xdr:cNvPr id="78" name="テキスト ボックス 77"/>
        <xdr:cNvSpPr txBox="1"/>
      </xdr:nvSpPr>
      <xdr:spPr>
        <a:xfrm>
          <a:off x="3225800" y="272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43554</xdr:rowOff>
    </xdr:from>
    <xdr:to>
      <xdr:col>15</xdr:col>
      <xdr:colOff>101600</xdr:colOff>
      <xdr:row>17</xdr:row>
      <xdr:rowOff>145154</xdr:rowOff>
    </xdr:to>
    <xdr:sp macro="" textlink="">
      <xdr:nvSpPr>
        <xdr:cNvPr id="79" name="楕円 78"/>
        <xdr:cNvSpPr/>
      </xdr:nvSpPr>
      <xdr:spPr bwMode="auto">
        <a:xfrm>
          <a:off x="2857500" y="300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155331</xdr:rowOff>
    </xdr:from>
    <xdr:ext cx="762000" cy="259045"/>
    <xdr:sp macro="" textlink="">
      <xdr:nvSpPr>
        <xdr:cNvPr id="80" name="テキスト ボックス 79"/>
        <xdr:cNvSpPr txBox="1"/>
      </xdr:nvSpPr>
      <xdr:spPr>
        <a:xfrm>
          <a:off x="2527300" y="277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309674</xdr:rowOff>
    </xdr:from>
    <xdr:to>
      <xdr:col>29</xdr:col>
      <xdr:colOff>127000</xdr:colOff>
      <xdr:row>37</xdr:row>
      <xdr:rowOff>314749</xdr:rowOff>
    </xdr:to>
    <xdr:cxnSp macro="">
      <xdr:nvCxnSpPr>
        <xdr:cNvPr id="112" name="直線コネクタ 111"/>
        <xdr:cNvCxnSpPr/>
      </xdr:nvCxnSpPr>
      <xdr:spPr bwMode="auto">
        <a:xfrm>
          <a:off x="5003800" y="7434374"/>
          <a:ext cx="6477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309674</xdr:rowOff>
    </xdr:from>
    <xdr:to>
      <xdr:col>26</xdr:col>
      <xdr:colOff>50800</xdr:colOff>
      <xdr:row>37</xdr:row>
      <xdr:rowOff>331437</xdr:rowOff>
    </xdr:to>
    <xdr:cxnSp macro="">
      <xdr:nvCxnSpPr>
        <xdr:cNvPr id="115" name="直線コネクタ 114"/>
        <xdr:cNvCxnSpPr/>
      </xdr:nvCxnSpPr>
      <xdr:spPr bwMode="auto">
        <a:xfrm flipV="1">
          <a:off x="4305300" y="7434374"/>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331437</xdr:rowOff>
    </xdr:from>
    <xdr:to>
      <xdr:col>22</xdr:col>
      <xdr:colOff>114300</xdr:colOff>
      <xdr:row>38</xdr:row>
      <xdr:rowOff>38464</xdr:rowOff>
    </xdr:to>
    <xdr:cxnSp macro="">
      <xdr:nvCxnSpPr>
        <xdr:cNvPr id="118" name="直線コネクタ 117"/>
        <xdr:cNvCxnSpPr/>
      </xdr:nvCxnSpPr>
      <xdr:spPr bwMode="auto">
        <a:xfrm flipV="1">
          <a:off x="3606800" y="7456137"/>
          <a:ext cx="698500" cy="4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9271</xdr:rowOff>
    </xdr:from>
    <xdr:to>
      <xdr:col>18</xdr:col>
      <xdr:colOff>177800</xdr:colOff>
      <xdr:row>38</xdr:row>
      <xdr:rowOff>38464</xdr:rowOff>
    </xdr:to>
    <xdr:cxnSp macro="">
      <xdr:nvCxnSpPr>
        <xdr:cNvPr id="121" name="直線コネクタ 120"/>
        <xdr:cNvCxnSpPr/>
      </xdr:nvCxnSpPr>
      <xdr:spPr bwMode="auto">
        <a:xfrm>
          <a:off x="2908300" y="7476871"/>
          <a:ext cx="698500" cy="2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263949</xdr:rowOff>
    </xdr:from>
    <xdr:to>
      <xdr:col>29</xdr:col>
      <xdr:colOff>177800</xdr:colOff>
      <xdr:row>38</xdr:row>
      <xdr:rowOff>22649</xdr:rowOff>
    </xdr:to>
    <xdr:sp macro="" textlink="">
      <xdr:nvSpPr>
        <xdr:cNvPr id="131" name="楕円 130"/>
        <xdr:cNvSpPr/>
      </xdr:nvSpPr>
      <xdr:spPr bwMode="auto">
        <a:xfrm>
          <a:off x="5600700" y="738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172526</xdr:rowOff>
    </xdr:from>
    <xdr:ext cx="762000" cy="259045"/>
    <xdr:sp macro="" textlink="">
      <xdr:nvSpPr>
        <xdr:cNvPr id="132" name="人口1人当たり決算額の推移該当値テキスト445"/>
        <xdr:cNvSpPr txBox="1"/>
      </xdr:nvSpPr>
      <xdr:spPr>
        <a:xfrm>
          <a:off x="5740400" y="729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258874</xdr:rowOff>
    </xdr:from>
    <xdr:to>
      <xdr:col>26</xdr:col>
      <xdr:colOff>101600</xdr:colOff>
      <xdr:row>38</xdr:row>
      <xdr:rowOff>17574</xdr:rowOff>
    </xdr:to>
    <xdr:sp macro="" textlink="">
      <xdr:nvSpPr>
        <xdr:cNvPr id="133" name="楕円 132"/>
        <xdr:cNvSpPr/>
      </xdr:nvSpPr>
      <xdr:spPr bwMode="auto">
        <a:xfrm>
          <a:off x="4953000" y="738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2351</xdr:rowOff>
    </xdr:from>
    <xdr:ext cx="736600" cy="259045"/>
    <xdr:sp macro="" textlink="">
      <xdr:nvSpPr>
        <xdr:cNvPr id="134" name="テキスト ボックス 133"/>
        <xdr:cNvSpPr txBox="1"/>
      </xdr:nvSpPr>
      <xdr:spPr>
        <a:xfrm>
          <a:off x="4622800" y="7469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280637</xdr:rowOff>
    </xdr:from>
    <xdr:to>
      <xdr:col>22</xdr:col>
      <xdr:colOff>165100</xdr:colOff>
      <xdr:row>38</xdr:row>
      <xdr:rowOff>39337</xdr:rowOff>
    </xdr:to>
    <xdr:sp macro="" textlink="">
      <xdr:nvSpPr>
        <xdr:cNvPr id="135" name="楕円 134"/>
        <xdr:cNvSpPr/>
      </xdr:nvSpPr>
      <xdr:spPr bwMode="auto">
        <a:xfrm>
          <a:off x="4254500" y="740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24114</xdr:rowOff>
    </xdr:from>
    <xdr:ext cx="762000" cy="259045"/>
    <xdr:sp macro="" textlink="">
      <xdr:nvSpPr>
        <xdr:cNvPr id="136" name="テキスト ボックス 135"/>
        <xdr:cNvSpPr txBox="1"/>
      </xdr:nvSpPr>
      <xdr:spPr>
        <a:xfrm>
          <a:off x="3924300" y="74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330564</xdr:rowOff>
    </xdr:from>
    <xdr:to>
      <xdr:col>19</xdr:col>
      <xdr:colOff>38100</xdr:colOff>
      <xdr:row>38</xdr:row>
      <xdr:rowOff>89264</xdr:rowOff>
    </xdr:to>
    <xdr:sp macro="" textlink="">
      <xdr:nvSpPr>
        <xdr:cNvPr id="137" name="楕円 136"/>
        <xdr:cNvSpPr/>
      </xdr:nvSpPr>
      <xdr:spPr bwMode="auto">
        <a:xfrm>
          <a:off x="3556000" y="745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74041</xdr:rowOff>
    </xdr:from>
    <xdr:ext cx="762000" cy="259045"/>
    <xdr:sp macro="" textlink="">
      <xdr:nvSpPr>
        <xdr:cNvPr id="138" name="テキスト ボックス 137"/>
        <xdr:cNvSpPr txBox="1"/>
      </xdr:nvSpPr>
      <xdr:spPr>
        <a:xfrm>
          <a:off x="3225800" y="754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301371</xdr:rowOff>
    </xdr:from>
    <xdr:to>
      <xdr:col>15</xdr:col>
      <xdr:colOff>101600</xdr:colOff>
      <xdr:row>38</xdr:row>
      <xdr:rowOff>60071</xdr:rowOff>
    </xdr:to>
    <xdr:sp macro="" textlink="">
      <xdr:nvSpPr>
        <xdr:cNvPr id="139" name="楕円 138"/>
        <xdr:cNvSpPr/>
      </xdr:nvSpPr>
      <xdr:spPr bwMode="auto">
        <a:xfrm>
          <a:off x="2857500" y="742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44848</xdr:rowOff>
    </xdr:from>
    <xdr:ext cx="762000" cy="259045"/>
    <xdr:sp macro="" textlink="">
      <xdr:nvSpPr>
        <xdr:cNvPr id="140" name="テキスト ボックス 139"/>
        <xdr:cNvSpPr txBox="1"/>
      </xdr:nvSpPr>
      <xdr:spPr>
        <a:xfrm>
          <a:off x="2527300" y="75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71,745
70,656
24.35
26,462,754
25,905,703
546,161
14,580,912
26,703,833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30462</xdr:rowOff>
    </xdr:from>
    <xdr:to>
      <xdr:col>24</xdr:col>
      <xdr:colOff>63500</xdr:colOff>
      <xdr:row>36</xdr:row>
      <xdr:rowOff>45827</xdr:rowOff>
    </xdr:to>
    <xdr:cxnSp macro="">
      <xdr:nvCxnSpPr>
        <xdr:cNvPr id="63" name="直線コネクタ 62"/>
        <xdr:cNvCxnSpPr/>
      </xdr:nvCxnSpPr>
      <xdr:spPr>
        <a:xfrm>
          <a:off x="3797300" y="6202662"/>
          <a:ext cx="8382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2736</xdr:rowOff>
    </xdr:from>
    <xdr:to>
      <xdr:col>19</xdr:col>
      <xdr:colOff>177800</xdr:colOff>
      <xdr:row>36</xdr:row>
      <xdr:rowOff>30462</xdr:rowOff>
    </xdr:to>
    <xdr:cxnSp macro="">
      <xdr:nvCxnSpPr>
        <xdr:cNvPr id="66" name="直線コネクタ 65"/>
        <xdr:cNvCxnSpPr/>
      </xdr:nvCxnSpPr>
      <xdr:spPr>
        <a:xfrm>
          <a:off x="2908300" y="6174936"/>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2736</xdr:rowOff>
    </xdr:from>
    <xdr:to>
      <xdr:col>15</xdr:col>
      <xdr:colOff>50800</xdr:colOff>
      <xdr:row>36</xdr:row>
      <xdr:rowOff>75006</xdr:rowOff>
    </xdr:to>
    <xdr:cxnSp macro="">
      <xdr:nvCxnSpPr>
        <xdr:cNvPr id="69" name="直線コネクタ 68"/>
        <xdr:cNvCxnSpPr/>
      </xdr:nvCxnSpPr>
      <xdr:spPr>
        <a:xfrm flipV="1">
          <a:off x="2019300" y="6174936"/>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72296</xdr:rowOff>
    </xdr:from>
    <xdr:to>
      <xdr:col>10</xdr:col>
      <xdr:colOff>114300</xdr:colOff>
      <xdr:row>36</xdr:row>
      <xdr:rowOff>75006</xdr:rowOff>
    </xdr:to>
    <xdr:cxnSp macro="">
      <xdr:nvCxnSpPr>
        <xdr:cNvPr id="72" name="直線コネクタ 71"/>
        <xdr:cNvCxnSpPr/>
      </xdr:nvCxnSpPr>
      <xdr:spPr>
        <a:xfrm>
          <a:off x="1130300" y="6244496"/>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166477</xdr:rowOff>
    </xdr:from>
    <xdr:to>
      <xdr:col>24</xdr:col>
      <xdr:colOff>114300</xdr:colOff>
      <xdr:row>36</xdr:row>
      <xdr:rowOff>96627</xdr:rowOff>
    </xdr:to>
    <xdr:sp macro="" textlink="">
      <xdr:nvSpPr>
        <xdr:cNvPr id="82" name="楕円 81"/>
        <xdr:cNvSpPr/>
      </xdr:nvSpPr>
      <xdr:spPr>
        <a:xfrm>
          <a:off x="4584700" y="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17904</xdr:rowOff>
    </xdr:from>
    <xdr:ext cx="534377" cy="259045"/>
    <xdr:sp macro="" textlink="">
      <xdr:nvSpPr>
        <xdr:cNvPr id="83" name="人件費該当値テキスト"/>
        <xdr:cNvSpPr txBox="1"/>
      </xdr:nvSpPr>
      <xdr:spPr>
        <a:xfrm>
          <a:off x="4686300" y="60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151112</xdr:rowOff>
    </xdr:from>
    <xdr:to>
      <xdr:col>20</xdr:col>
      <xdr:colOff>38100</xdr:colOff>
      <xdr:row>36</xdr:row>
      <xdr:rowOff>81262</xdr:rowOff>
    </xdr:to>
    <xdr:sp macro="" textlink="">
      <xdr:nvSpPr>
        <xdr:cNvPr id="84" name="楕円 83"/>
        <xdr:cNvSpPr/>
      </xdr:nvSpPr>
      <xdr:spPr>
        <a:xfrm>
          <a:off x="3746500" y="61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97789</xdr:rowOff>
    </xdr:from>
    <xdr:ext cx="534377" cy="259045"/>
    <xdr:sp macro="" textlink="">
      <xdr:nvSpPr>
        <xdr:cNvPr id="85" name="テキスト ボックス 84"/>
        <xdr:cNvSpPr txBox="1"/>
      </xdr:nvSpPr>
      <xdr:spPr>
        <a:xfrm>
          <a:off x="3530111" y="59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123386</xdr:rowOff>
    </xdr:from>
    <xdr:to>
      <xdr:col>15</xdr:col>
      <xdr:colOff>101600</xdr:colOff>
      <xdr:row>36</xdr:row>
      <xdr:rowOff>53536</xdr:rowOff>
    </xdr:to>
    <xdr:sp macro="" textlink="">
      <xdr:nvSpPr>
        <xdr:cNvPr id="86" name="楕円 85"/>
        <xdr:cNvSpPr/>
      </xdr:nvSpPr>
      <xdr:spPr>
        <a:xfrm>
          <a:off x="2857500" y="61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70063</xdr:rowOff>
    </xdr:from>
    <xdr:ext cx="534377" cy="259045"/>
    <xdr:sp macro="" textlink="">
      <xdr:nvSpPr>
        <xdr:cNvPr id="87" name="テキスト ボックス 86"/>
        <xdr:cNvSpPr txBox="1"/>
      </xdr:nvSpPr>
      <xdr:spPr>
        <a:xfrm>
          <a:off x="2641111" y="58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24206</xdr:rowOff>
    </xdr:from>
    <xdr:to>
      <xdr:col>10</xdr:col>
      <xdr:colOff>165100</xdr:colOff>
      <xdr:row>36</xdr:row>
      <xdr:rowOff>125806</xdr:rowOff>
    </xdr:to>
    <xdr:sp macro="" textlink="">
      <xdr:nvSpPr>
        <xdr:cNvPr id="88" name="楕円 87"/>
        <xdr:cNvSpPr/>
      </xdr:nvSpPr>
      <xdr:spPr>
        <a:xfrm>
          <a:off x="1968500" y="61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142333</xdr:rowOff>
    </xdr:from>
    <xdr:ext cx="534377" cy="259045"/>
    <xdr:sp macro="" textlink="">
      <xdr:nvSpPr>
        <xdr:cNvPr id="89" name="テキスト ボックス 88"/>
        <xdr:cNvSpPr txBox="1"/>
      </xdr:nvSpPr>
      <xdr:spPr>
        <a:xfrm>
          <a:off x="1752111" y="59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21496</xdr:rowOff>
    </xdr:from>
    <xdr:to>
      <xdr:col>6</xdr:col>
      <xdr:colOff>38100</xdr:colOff>
      <xdr:row>36</xdr:row>
      <xdr:rowOff>123096</xdr:rowOff>
    </xdr:to>
    <xdr:sp macro="" textlink="">
      <xdr:nvSpPr>
        <xdr:cNvPr id="90" name="楕円 89"/>
        <xdr:cNvSpPr/>
      </xdr:nvSpPr>
      <xdr:spPr>
        <a:xfrm>
          <a:off x="1079500" y="61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139623</xdr:rowOff>
    </xdr:from>
    <xdr:ext cx="534377" cy="259045"/>
    <xdr:sp macro="" textlink="">
      <xdr:nvSpPr>
        <xdr:cNvPr id="91" name="テキスト ボックス 90"/>
        <xdr:cNvSpPr txBox="1"/>
      </xdr:nvSpPr>
      <xdr:spPr>
        <a:xfrm>
          <a:off x="863111" y="59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36112</xdr:rowOff>
    </xdr:from>
    <xdr:to>
      <xdr:col>24</xdr:col>
      <xdr:colOff>63500</xdr:colOff>
      <xdr:row>58</xdr:row>
      <xdr:rowOff>48375</xdr:rowOff>
    </xdr:to>
    <xdr:cxnSp macro="">
      <xdr:nvCxnSpPr>
        <xdr:cNvPr id="123" name="直線コネクタ 122"/>
        <xdr:cNvCxnSpPr/>
      </xdr:nvCxnSpPr>
      <xdr:spPr>
        <a:xfrm>
          <a:off x="3797300" y="9980212"/>
          <a:ext cx="838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157041</xdr:rowOff>
    </xdr:from>
    <xdr:to>
      <xdr:col>19</xdr:col>
      <xdr:colOff>177800</xdr:colOff>
      <xdr:row>58</xdr:row>
      <xdr:rowOff>36112</xdr:rowOff>
    </xdr:to>
    <xdr:cxnSp macro="">
      <xdr:nvCxnSpPr>
        <xdr:cNvPr id="126" name="直線コネクタ 125"/>
        <xdr:cNvCxnSpPr/>
      </xdr:nvCxnSpPr>
      <xdr:spPr>
        <a:xfrm>
          <a:off x="2908300" y="992969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157041</xdr:rowOff>
    </xdr:from>
    <xdr:to>
      <xdr:col>15</xdr:col>
      <xdr:colOff>50800</xdr:colOff>
      <xdr:row>58</xdr:row>
      <xdr:rowOff>44765</xdr:rowOff>
    </xdr:to>
    <xdr:cxnSp macro="">
      <xdr:nvCxnSpPr>
        <xdr:cNvPr id="129" name="直線コネクタ 128"/>
        <xdr:cNvCxnSpPr/>
      </xdr:nvCxnSpPr>
      <xdr:spPr>
        <a:xfrm flipV="1">
          <a:off x="2019300" y="9929691"/>
          <a:ext cx="889000" cy="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44765</xdr:rowOff>
    </xdr:from>
    <xdr:to>
      <xdr:col>10</xdr:col>
      <xdr:colOff>114300</xdr:colOff>
      <xdr:row>58</xdr:row>
      <xdr:rowOff>89098</xdr:rowOff>
    </xdr:to>
    <xdr:cxnSp macro="">
      <xdr:nvCxnSpPr>
        <xdr:cNvPr id="132" name="直線コネクタ 131"/>
        <xdr:cNvCxnSpPr/>
      </xdr:nvCxnSpPr>
      <xdr:spPr>
        <a:xfrm flipV="1">
          <a:off x="1130300" y="9988865"/>
          <a:ext cx="889000" cy="4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169025</xdr:rowOff>
    </xdr:from>
    <xdr:to>
      <xdr:col>24</xdr:col>
      <xdr:colOff>114300</xdr:colOff>
      <xdr:row>58</xdr:row>
      <xdr:rowOff>99175</xdr:rowOff>
    </xdr:to>
    <xdr:sp macro="" textlink="">
      <xdr:nvSpPr>
        <xdr:cNvPr id="142" name="楕円 141"/>
        <xdr:cNvSpPr/>
      </xdr:nvSpPr>
      <xdr:spPr>
        <a:xfrm>
          <a:off x="45847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83952</xdr:rowOff>
    </xdr:from>
    <xdr:ext cx="534377" cy="259045"/>
    <xdr:sp macro="" textlink="">
      <xdr:nvSpPr>
        <xdr:cNvPr id="143" name="物件費該当値テキスト"/>
        <xdr:cNvSpPr txBox="1"/>
      </xdr:nvSpPr>
      <xdr:spPr>
        <a:xfrm>
          <a:off x="4686300" y="98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156762</xdr:rowOff>
    </xdr:from>
    <xdr:to>
      <xdr:col>20</xdr:col>
      <xdr:colOff>38100</xdr:colOff>
      <xdr:row>58</xdr:row>
      <xdr:rowOff>86912</xdr:rowOff>
    </xdr:to>
    <xdr:sp macro="" textlink="">
      <xdr:nvSpPr>
        <xdr:cNvPr id="144" name="楕円 143"/>
        <xdr:cNvSpPr/>
      </xdr:nvSpPr>
      <xdr:spPr>
        <a:xfrm>
          <a:off x="3746500" y="99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78039</xdr:rowOff>
    </xdr:from>
    <xdr:ext cx="534377" cy="259045"/>
    <xdr:sp macro="" textlink="">
      <xdr:nvSpPr>
        <xdr:cNvPr id="145" name="テキスト ボックス 144"/>
        <xdr:cNvSpPr txBox="1"/>
      </xdr:nvSpPr>
      <xdr:spPr>
        <a:xfrm>
          <a:off x="3530111" y="100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106241</xdr:rowOff>
    </xdr:from>
    <xdr:to>
      <xdr:col>15</xdr:col>
      <xdr:colOff>101600</xdr:colOff>
      <xdr:row>58</xdr:row>
      <xdr:rowOff>36391</xdr:rowOff>
    </xdr:to>
    <xdr:sp macro="" textlink="">
      <xdr:nvSpPr>
        <xdr:cNvPr id="146" name="楕円 145"/>
        <xdr:cNvSpPr/>
      </xdr:nvSpPr>
      <xdr:spPr>
        <a:xfrm>
          <a:off x="2857500" y="9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27518</xdr:rowOff>
    </xdr:from>
    <xdr:ext cx="534377" cy="259045"/>
    <xdr:sp macro="" textlink="">
      <xdr:nvSpPr>
        <xdr:cNvPr id="147" name="テキスト ボックス 146"/>
        <xdr:cNvSpPr txBox="1"/>
      </xdr:nvSpPr>
      <xdr:spPr>
        <a:xfrm>
          <a:off x="2641111" y="9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165415</xdr:rowOff>
    </xdr:from>
    <xdr:to>
      <xdr:col>10</xdr:col>
      <xdr:colOff>165100</xdr:colOff>
      <xdr:row>58</xdr:row>
      <xdr:rowOff>95565</xdr:rowOff>
    </xdr:to>
    <xdr:sp macro="" textlink="">
      <xdr:nvSpPr>
        <xdr:cNvPr id="148" name="楕円 147"/>
        <xdr:cNvSpPr/>
      </xdr:nvSpPr>
      <xdr:spPr>
        <a:xfrm>
          <a:off x="1968500" y="99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86692</xdr:rowOff>
    </xdr:from>
    <xdr:ext cx="534377" cy="259045"/>
    <xdr:sp macro="" textlink="">
      <xdr:nvSpPr>
        <xdr:cNvPr id="149" name="テキスト ボックス 148"/>
        <xdr:cNvSpPr txBox="1"/>
      </xdr:nvSpPr>
      <xdr:spPr>
        <a:xfrm>
          <a:off x="1752111" y="100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38298</xdr:rowOff>
    </xdr:from>
    <xdr:to>
      <xdr:col>6</xdr:col>
      <xdr:colOff>38100</xdr:colOff>
      <xdr:row>58</xdr:row>
      <xdr:rowOff>139898</xdr:rowOff>
    </xdr:to>
    <xdr:sp macro="" textlink="">
      <xdr:nvSpPr>
        <xdr:cNvPr id="150" name="楕円 149"/>
        <xdr:cNvSpPr/>
      </xdr:nvSpPr>
      <xdr:spPr>
        <a:xfrm>
          <a:off x="1079500" y="99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131025</xdr:rowOff>
    </xdr:from>
    <xdr:ext cx="534377" cy="259045"/>
    <xdr:sp macro="" textlink="">
      <xdr:nvSpPr>
        <xdr:cNvPr id="151" name="テキスト ボックス 150"/>
        <xdr:cNvSpPr txBox="1"/>
      </xdr:nvSpPr>
      <xdr:spPr>
        <a:xfrm>
          <a:off x="863111" y="100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76081</xdr:rowOff>
    </xdr:from>
    <xdr:to>
      <xdr:col>24</xdr:col>
      <xdr:colOff>63500</xdr:colOff>
      <xdr:row>78</xdr:row>
      <xdr:rowOff>89545</xdr:rowOff>
    </xdr:to>
    <xdr:cxnSp macro="">
      <xdr:nvCxnSpPr>
        <xdr:cNvPr id="178" name="直線コネクタ 177"/>
        <xdr:cNvCxnSpPr/>
      </xdr:nvCxnSpPr>
      <xdr:spPr>
        <a:xfrm flipV="1">
          <a:off x="3797300" y="13449181"/>
          <a:ext cx="8382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46272</xdr:rowOff>
    </xdr:from>
    <xdr:to>
      <xdr:col>19</xdr:col>
      <xdr:colOff>177800</xdr:colOff>
      <xdr:row>78</xdr:row>
      <xdr:rowOff>89545</xdr:rowOff>
    </xdr:to>
    <xdr:cxnSp macro="">
      <xdr:nvCxnSpPr>
        <xdr:cNvPr id="181" name="直線コネクタ 180"/>
        <xdr:cNvCxnSpPr/>
      </xdr:nvCxnSpPr>
      <xdr:spPr>
        <a:xfrm>
          <a:off x="2908300" y="13419372"/>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46272</xdr:rowOff>
    </xdr:from>
    <xdr:to>
      <xdr:col>15</xdr:col>
      <xdr:colOff>50800</xdr:colOff>
      <xdr:row>78</xdr:row>
      <xdr:rowOff>78459</xdr:rowOff>
    </xdr:to>
    <xdr:cxnSp macro="">
      <xdr:nvCxnSpPr>
        <xdr:cNvPr id="184" name="直線コネクタ 183"/>
        <xdr:cNvCxnSpPr/>
      </xdr:nvCxnSpPr>
      <xdr:spPr>
        <a:xfrm flipV="1">
          <a:off x="2019300" y="13419372"/>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72720</xdr:rowOff>
    </xdr:from>
    <xdr:to>
      <xdr:col>10</xdr:col>
      <xdr:colOff>114300</xdr:colOff>
      <xdr:row>78</xdr:row>
      <xdr:rowOff>78459</xdr:rowOff>
    </xdr:to>
    <xdr:cxnSp macro="">
      <xdr:nvCxnSpPr>
        <xdr:cNvPr id="187" name="直線コネクタ 186"/>
        <xdr:cNvCxnSpPr/>
      </xdr:nvCxnSpPr>
      <xdr:spPr>
        <a:xfrm>
          <a:off x="1130300" y="13445820"/>
          <a:ext cx="8890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25281</xdr:rowOff>
    </xdr:from>
    <xdr:to>
      <xdr:col>24</xdr:col>
      <xdr:colOff>114300</xdr:colOff>
      <xdr:row>78</xdr:row>
      <xdr:rowOff>126881</xdr:rowOff>
    </xdr:to>
    <xdr:sp macro="" textlink="">
      <xdr:nvSpPr>
        <xdr:cNvPr id="197" name="楕円 196"/>
        <xdr:cNvSpPr/>
      </xdr:nvSpPr>
      <xdr:spPr>
        <a:xfrm>
          <a:off x="4584700" y="133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111658</xdr:rowOff>
    </xdr:from>
    <xdr:ext cx="469744" cy="259045"/>
    <xdr:sp macro="" textlink="">
      <xdr:nvSpPr>
        <xdr:cNvPr id="198" name="維持補修費該当値テキスト"/>
        <xdr:cNvSpPr txBox="1"/>
      </xdr:nvSpPr>
      <xdr:spPr>
        <a:xfrm>
          <a:off x="4686300" y="1331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38745</xdr:rowOff>
    </xdr:from>
    <xdr:to>
      <xdr:col>20</xdr:col>
      <xdr:colOff>38100</xdr:colOff>
      <xdr:row>78</xdr:row>
      <xdr:rowOff>140345</xdr:rowOff>
    </xdr:to>
    <xdr:sp macro="" textlink="">
      <xdr:nvSpPr>
        <xdr:cNvPr id="199" name="楕円 198"/>
        <xdr:cNvSpPr/>
      </xdr:nvSpPr>
      <xdr:spPr>
        <a:xfrm>
          <a:off x="3746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131472</xdr:rowOff>
    </xdr:from>
    <xdr:ext cx="469744" cy="259045"/>
    <xdr:sp macro="" textlink="">
      <xdr:nvSpPr>
        <xdr:cNvPr id="200" name="テキスト ボックス 199"/>
        <xdr:cNvSpPr txBox="1"/>
      </xdr:nvSpPr>
      <xdr:spPr>
        <a:xfrm>
          <a:off x="3562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166922</xdr:rowOff>
    </xdr:from>
    <xdr:to>
      <xdr:col>15</xdr:col>
      <xdr:colOff>101600</xdr:colOff>
      <xdr:row>78</xdr:row>
      <xdr:rowOff>97072</xdr:rowOff>
    </xdr:to>
    <xdr:sp macro="" textlink="">
      <xdr:nvSpPr>
        <xdr:cNvPr id="201" name="楕円 200"/>
        <xdr:cNvSpPr/>
      </xdr:nvSpPr>
      <xdr:spPr>
        <a:xfrm>
          <a:off x="2857500" y="133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88199</xdr:rowOff>
    </xdr:from>
    <xdr:ext cx="469744" cy="259045"/>
    <xdr:sp macro="" textlink="">
      <xdr:nvSpPr>
        <xdr:cNvPr id="202" name="テキスト ボックス 201"/>
        <xdr:cNvSpPr txBox="1"/>
      </xdr:nvSpPr>
      <xdr:spPr>
        <a:xfrm>
          <a:off x="2673428" y="134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27659</xdr:rowOff>
    </xdr:from>
    <xdr:to>
      <xdr:col>10</xdr:col>
      <xdr:colOff>165100</xdr:colOff>
      <xdr:row>78</xdr:row>
      <xdr:rowOff>129259</xdr:rowOff>
    </xdr:to>
    <xdr:sp macro="" textlink="">
      <xdr:nvSpPr>
        <xdr:cNvPr id="203" name="楕円 202"/>
        <xdr:cNvSpPr/>
      </xdr:nvSpPr>
      <xdr:spPr>
        <a:xfrm>
          <a:off x="1968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120386</xdr:rowOff>
    </xdr:from>
    <xdr:ext cx="469744" cy="259045"/>
    <xdr:sp macro="" textlink="">
      <xdr:nvSpPr>
        <xdr:cNvPr id="204" name="テキスト ボックス 203"/>
        <xdr:cNvSpPr txBox="1"/>
      </xdr:nvSpPr>
      <xdr:spPr>
        <a:xfrm>
          <a:off x="1784428" y="134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21920</xdr:rowOff>
    </xdr:from>
    <xdr:to>
      <xdr:col>6</xdr:col>
      <xdr:colOff>38100</xdr:colOff>
      <xdr:row>78</xdr:row>
      <xdr:rowOff>123520</xdr:rowOff>
    </xdr:to>
    <xdr:sp macro="" textlink="">
      <xdr:nvSpPr>
        <xdr:cNvPr id="205" name="楕円 204"/>
        <xdr:cNvSpPr/>
      </xdr:nvSpPr>
      <xdr:spPr>
        <a:xfrm>
          <a:off x="1079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114647</xdr:rowOff>
    </xdr:from>
    <xdr:ext cx="469744" cy="259045"/>
    <xdr:sp macro="" textlink="">
      <xdr:nvSpPr>
        <xdr:cNvPr id="206" name="テキスト ボックス 205"/>
        <xdr:cNvSpPr txBox="1"/>
      </xdr:nvSpPr>
      <xdr:spPr>
        <a:xfrm>
          <a:off x="895428" y="134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67475</xdr:rowOff>
    </xdr:from>
    <xdr:to>
      <xdr:col>24</xdr:col>
      <xdr:colOff>63500</xdr:colOff>
      <xdr:row>95</xdr:row>
      <xdr:rowOff>108814</xdr:rowOff>
    </xdr:to>
    <xdr:cxnSp macro="">
      <xdr:nvCxnSpPr>
        <xdr:cNvPr id="236" name="直線コネクタ 235"/>
        <xdr:cNvCxnSpPr/>
      </xdr:nvCxnSpPr>
      <xdr:spPr>
        <a:xfrm flipV="1">
          <a:off x="3797300" y="16355225"/>
          <a:ext cx="8382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108814</xdr:rowOff>
    </xdr:from>
    <xdr:to>
      <xdr:col>19</xdr:col>
      <xdr:colOff>177800</xdr:colOff>
      <xdr:row>95</xdr:row>
      <xdr:rowOff>162382</xdr:rowOff>
    </xdr:to>
    <xdr:cxnSp macro="">
      <xdr:nvCxnSpPr>
        <xdr:cNvPr id="239" name="直線コネクタ 238"/>
        <xdr:cNvCxnSpPr/>
      </xdr:nvCxnSpPr>
      <xdr:spPr>
        <a:xfrm flipV="1">
          <a:off x="2908300" y="16396564"/>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162382</xdr:rowOff>
    </xdr:from>
    <xdr:to>
      <xdr:col>15</xdr:col>
      <xdr:colOff>50800</xdr:colOff>
      <xdr:row>96</xdr:row>
      <xdr:rowOff>51600</xdr:rowOff>
    </xdr:to>
    <xdr:cxnSp macro="">
      <xdr:nvCxnSpPr>
        <xdr:cNvPr id="242" name="直線コネクタ 241"/>
        <xdr:cNvCxnSpPr/>
      </xdr:nvCxnSpPr>
      <xdr:spPr>
        <a:xfrm flipV="1">
          <a:off x="2019300" y="16450132"/>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51600</xdr:rowOff>
    </xdr:from>
    <xdr:to>
      <xdr:col>10</xdr:col>
      <xdr:colOff>114300</xdr:colOff>
      <xdr:row>96</xdr:row>
      <xdr:rowOff>132017</xdr:rowOff>
    </xdr:to>
    <xdr:cxnSp macro="">
      <xdr:nvCxnSpPr>
        <xdr:cNvPr id="245" name="直線コネクタ 244"/>
        <xdr:cNvCxnSpPr/>
      </xdr:nvCxnSpPr>
      <xdr:spPr>
        <a:xfrm flipV="1">
          <a:off x="1130300" y="16510800"/>
          <a:ext cx="889000" cy="8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16675</xdr:rowOff>
    </xdr:from>
    <xdr:to>
      <xdr:col>24</xdr:col>
      <xdr:colOff>114300</xdr:colOff>
      <xdr:row>95</xdr:row>
      <xdr:rowOff>118275</xdr:rowOff>
    </xdr:to>
    <xdr:sp macro="" textlink="">
      <xdr:nvSpPr>
        <xdr:cNvPr id="255" name="楕円 254"/>
        <xdr:cNvSpPr/>
      </xdr:nvSpPr>
      <xdr:spPr>
        <a:xfrm>
          <a:off x="4584700" y="1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39552</xdr:rowOff>
    </xdr:from>
    <xdr:ext cx="599010" cy="259045"/>
    <xdr:sp macro="" textlink="">
      <xdr:nvSpPr>
        <xdr:cNvPr id="256" name="扶助費該当値テキスト"/>
        <xdr:cNvSpPr txBox="1"/>
      </xdr:nvSpPr>
      <xdr:spPr>
        <a:xfrm>
          <a:off x="4686300" y="161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58014</xdr:rowOff>
    </xdr:from>
    <xdr:to>
      <xdr:col>20</xdr:col>
      <xdr:colOff>38100</xdr:colOff>
      <xdr:row>95</xdr:row>
      <xdr:rowOff>159614</xdr:rowOff>
    </xdr:to>
    <xdr:sp macro="" textlink="">
      <xdr:nvSpPr>
        <xdr:cNvPr id="257" name="楕円 256"/>
        <xdr:cNvSpPr/>
      </xdr:nvSpPr>
      <xdr:spPr>
        <a:xfrm>
          <a:off x="3746500" y="163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4691</xdr:rowOff>
    </xdr:from>
    <xdr:ext cx="599010" cy="259045"/>
    <xdr:sp macro="" textlink="">
      <xdr:nvSpPr>
        <xdr:cNvPr id="258" name="テキスト ボックス 257"/>
        <xdr:cNvSpPr txBox="1"/>
      </xdr:nvSpPr>
      <xdr:spPr>
        <a:xfrm>
          <a:off x="3497795" y="161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111582</xdr:rowOff>
    </xdr:from>
    <xdr:to>
      <xdr:col>15</xdr:col>
      <xdr:colOff>101600</xdr:colOff>
      <xdr:row>96</xdr:row>
      <xdr:rowOff>41732</xdr:rowOff>
    </xdr:to>
    <xdr:sp macro="" textlink="">
      <xdr:nvSpPr>
        <xdr:cNvPr id="259" name="楕円 258"/>
        <xdr:cNvSpPr/>
      </xdr:nvSpPr>
      <xdr:spPr>
        <a:xfrm>
          <a:off x="2857500" y="163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58259</xdr:rowOff>
    </xdr:from>
    <xdr:ext cx="599010" cy="259045"/>
    <xdr:sp macro="" textlink="">
      <xdr:nvSpPr>
        <xdr:cNvPr id="260" name="テキスト ボックス 259"/>
        <xdr:cNvSpPr txBox="1"/>
      </xdr:nvSpPr>
      <xdr:spPr>
        <a:xfrm>
          <a:off x="2608795" y="161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800</xdr:rowOff>
    </xdr:from>
    <xdr:to>
      <xdr:col>10</xdr:col>
      <xdr:colOff>165100</xdr:colOff>
      <xdr:row>96</xdr:row>
      <xdr:rowOff>102400</xdr:rowOff>
    </xdr:to>
    <xdr:sp macro="" textlink="">
      <xdr:nvSpPr>
        <xdr:cNvPr id="261" name="楕円 260"/>
        <xdr:cNvSpPr/>
      </xdr:nvSpPr>
      <xdr:spPr>
        <a:xfrm>
          <a:off x="1968500" y="164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118927</xdr:rowOff>
    </xdr:from>
    <xdr:ext cx="534377" cy="259045"/>
    <xdr:sp macro="" textlink="">
      <xdr:nvSpPr>
        <xdr:cNvPr id="262" name="テキスト ボックス 261"/>
        <xdr:cNvSpPr txBox="1"/>
      </xdr:nvSpPr>
      <xdr:spPr>
        <a:xfrm>
          <a:off x="1752111" y="162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81217</xdr:rowOff>
    </xdr:from>
    <xdr:to>
      <xdr:col>6</xdr:col>
      <xdr:colOff>38100</xdr:colOff>
      <xdr:row>97</xdr:row>
      <xdr:rowOff>11367</xdr:rowOff>
    </xdr:to>
    <xdr:sp macro="" textlink="">
      <xdr:nvSpPr>
        <xdr:cNvPr id="263" name="楕円 262"/>
        <xdr:cNvSpPr/>
      </xdr:nvSpPr>
      <xdr:spPr>
        <a:xfrm>
          <a:off x="1079500" y="165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27894</xdr:rowOff>
    </xdr:from>
    <xdr:ext cx="534377" cy="259045"/>
    <xdr:sp macro="" textlink="">
      <xdr:nvSpPr>
        <xdr:cNvPr id="264" name="テキスト ボックス 263"/>
        <xdr:cNvSpPr txBox="1"/>
      </xdr:nvSpPr>
      <xdr:spPr>
        <a:xfrm>
          <a:off x="863111" y="163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53991</xdr:rowOff>
    </xdr:from>
    <xdr:to>
      <xdr:col>55</xdr:col>
      <xdr:colOff>0</xdr:colOff>
      <xdr:row>38</xdr:row>
      <xdr:rowOff>63168</xdr:rowOff>
    </xdr:to>
    <xdr:cxnSp macro="">
      <xdr:nvCxnSpPr>
        <xdr:cNvPr id="296" name="直線コネクタ 295"/>
        <xdr:cNvCxnSpPr/>
      </xdr:nvCxnSpPr>
      <xdr:spPr>
        <a:xfrm>
          <a:off x="9639300" y="6569091"/>
          <a:ext cx="8382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53991</xdr:rowOff>
    </xdr:from>
    <xdr:to>
      <xdr:col>50</xdr:col>
      <xdr:colOff>114300</xdr:colOff>
      <xdr:row>38</xdr:row>
      <xdr:rowOff>68866</xdr:rowOff>
    </xdr:to>
    <xdr:cxnSp macro="">
      <xdr:nvCxnSpPr>
        <xdr:cNvPr id="299" name="直線コネクタ 298"/>
        <xdr:cNvCxnSpPr/>
      </xdr:nvCxnSpPr>
      <xdr:spPr>
        <a:xfrm flipV="1">
          <a:off x="8750300" y="6569091"/>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68866</xdr:rowOff>
    </xdr:from>
    <xdr:to>
      <xdr:col>45</xdr:col>
      <xdr:colOff>177800</xdr:colOff>
      <xdr:row>38</xdr:row>
      <xdr:rowOff>70973</xdr:rowOff>
    </xdr:to>
    <xdr:cxnSp macro="">
      <xdr:nvCxnSpPr>
        <xdr:cNvPr id="302" name="直線コネクタ 301"/>
        <xdr:cNvCxnSpPr/>
      </xdr:nvCxnSpPr>
      <xdr:spPr>
        <a:xfrm flipV="1">
          <a:off x="7861300" y="6583966"/>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70973</xdr:rowOff>
    </xdr:from>
    <xdr:to>
      <xdr:col>41</xdr:col>
      <xdr:colOff>50800</xdr:colOff>
      <xdr:row>38</xdr:row>
      <xdr:rowOff>95972</xdr:rowOff>
    </xdr:to>
    <xdr:cxnSp macro="">
      <xdr:nvCxnSpPr>
        <xdr:cNvPr id="305" name="直線コネクタ 304"/>
        <xdr:cNvCxnSpPr/>
      </xdr:nvCxnSpPr>
      <xdr:spPr>
        <a:xfrm flipV="1">
          <a:off x="6972300" y="6586073"/>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12368</xdr:rowOff>
    </xdr:from>
    <xdr:to>
      <xdr:col>55</xdr:col>
      <xdr:colOff>50800</xdr:colOff>
      <xdr:row>38</xdr:row>
      <xdr:rowOff>113968</xdr:rowOff>
    </xdr:to>
    <xdr:sp macro="" textlink="">
      <xdr:nvSpPr>
        <xdr:cNvPr id="315" name="楕円 314"/>
        <xdr:cNvSpPr/>
      </xdr:nvSpPr>
      <xdr:spPr>
        <a:xfrm>
          <a:off x="10426700" y="65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162245</xdr:rowOff>
    </xdr:from>
    <xdr:ext cx="534377" cy="259045"/>
    <xdr:sp macro="" textlink="">
      <xdr:nvSpPr>
        <xdr:cNvPr id="316" name="補助費等該当値テキスト"/>
        <xdr:cNvSpPr txBox="1"/>
      </xdr:nvSpPr>
      <xdr:spPr>
        <a:xfrm>
          <a:off x="10528300" y="650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3191</xdr:rowOff>
    </xdr:from>
    <xdr:to>
      <xdr:col>50</xdr:col>
      <xdr:colOff>165100</xdr:colOff>
      <xdr:row>38</xdr:row>
      <xdr:rowOff>104791</xdr:rowOff>
    </xdr:to>
    <xdr:sp macro="" textlink="">
      <xdr:nvSpPr>
        <xdr:cNvPr id="317" name="楕円 316"/>
        <xdr:cNvSpPr/>
      </xdr:nvSpPr>
      <xdr:spPr>
        <a:xfrm>
          <a:off x="9588500" y="65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95918</xdr:rowOff>
    </xdr:from>
    <xdr:ext cx="534377" cy="259045"/>
    <xdr:sp macro="" textlink="">
      <xdr:nvSpPr>
        <xdr:cNvPr id="318" name="テキスト ボックス 317"/>
        <xdr:cNvSpPr txBox="1"/>
      </xdr:nvSpPr>
      <xdr:spPr>
        <a:xfrm>
          <a:off x="9372111" y="66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18066</xdr:rowOff>
    </xdr:from>
    <xdr:to>
      <xdr:col>46</xdr:col>
      <xdr:colOff>38100</xdr:colOff>
      <xdr:row>38</xdr:row>
      <xdr:rowOff>119666</xdr:rowOff>
    </xdr:to>
    <xdr:sp macro="" textlink="">
      <xdr:nvSpPr>
        <xdr:cNvPr id="319" name="楕円 318"/>
        <xdr:cNvSpPr/>
      </xdr:nvSpPr>
      <xdr:spPr>
        <a:xfrm>
          <a:off x="8699500" y="6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110793</xdr:rowOff>
    </xdr:from>
    <xdr:ext cx="534377" cy="259045"/>
    <xdr:sp macro="" textlink="">
      <xdr:nvSpPr>
        <xdr:cNvPr id="320" name="テキスト ボックス 319"/>
        <xdr:cNvSpPr txBox="1"/>
      </xdr:nvSpPr>
      <xdr:spPr>
        <a:xfrm>
          <a:off x="8483111" y="66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20173</xdr:rowOff>
    </xdr:from>
    <xdr:to>
      <xdr:col>41</xdr:col>
      <xdr:colOff>101600</xdr:colOff>
      <xdr:row>38</xdr:row>
      <xdr:rowOff>121773</xdr:rowOff>
    </xdr:to>
    <xdr:sp macro="" textlink="">
      <xdr:nvSpPr>
        <xdr:cNvPr id="321" name="楕円 320"/>
        <xdr:cNvSpPr/>
      </xdr:nvSpPr>
      <xdr:spPr>
        <a:xfrm>
          <a:off x="7810500" y="65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112900</xdr:rowOff>
    </xdr:from>
    <xdr:ext cx="534377" cy="259045"/>
    <xdr:sp macro="" textlink="">
      <xdr:nvSpPr>
        <xdr:cNvPr id="322" name="テキスト ボックス 321"/>
        <xdr:cNvSpPr txBox="1"/>
      </xdr:nvSpPr>
      <xdr:spPr>
        <a:xfrm>
          <a:off x="7594111" y="66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45172</xdr:rowOff>
    </xdr:from>
    <xdr:to>
      <xdr:col>36</xdr:col>
      <xdr:colOff>165100</xdr:colOff>
      <xdr:row>38</xdr:row>
      <xdr:rowOff>146772</xdr:rowOff>
    </xdr:to>
    <xdr:sp macro="" textlink="">
      <xdr:nvSpPr>
        <xdr:cNvPr id="323" name="楕円 322"/>
        <xdr:cNvSpPr/>
      </xdr:nvSpPr>
      <xdr:spPr>
        <a:xfrm>
          <a:off x="6921500" y="65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137899</xdr:rowOff>
    </xdr:from>
    <xdr:ext cx="534377" cy="259045"/>
    <xdr:sp macro="" textlink="">
      <xdr:nvSpPr>
        <xdr:cNvPr id="324" name="テキスト ボックス 323"/>
        <xdr:cNvSpPr txBox="1"/>
      </xdr:nvSpPr>
      <xdr:spPr>
        <a:xfrm>
          <a:off x="6705111" y="66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94742</xdr:rowOff>
    </xdr:from>
    <xdr:to>
      <xdr:col>55</xdr:col>
      <xdr:colOff>0</xdr:colOff>
      <xdr:row>58</xdr:row>
      <xdr:rowOff>100424</xdr:rowOff>
    </xdr:to>
    <xdr:cxnSp macro="">
      <xdr:nvCxnSpPr>
        <xdr:cNvPr id="355" name="直線コネクタ 354"/>
        <xdr:cNvCxnSpPr/>
      </xdr:nvCxnSpPr>
      <xdr:spPr>
        <a:xfrm>
          <a:off x="9639300" y="9695942"/>
          <a:ext cx="838200" cy="34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94742</xdr:rowOff>
    </xdr:from>
    <xdr:to>
      <xdr:col>50</xdr:col>
      <xdr:colOff>114300</xdr:colOff>
      <xdr:row>56</xdr:row>
      <xdr:rowOff>169853</xdr:rowOff>
    </xdr:to>
    <xdr:cxnSp macro="">
      <xdr:nvCxnSpPr>
        <xdr:cNvPr id="358" name="直線コネクタ 357"/>
        <xdr:cNvCxnSpPr/>
      </xdr:nvCxnSpPr>
      <xdr:spPr>
        <a:xfrm flipV="1">
          <a:off x="8750300" y="969594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110929</xdr:rowOff>
    </xdr:from>
    <xdr:to>
      <xdr:col>45</xdr:col>
      <xdr:colOff>177800</xdr:colOff>
      <xdr:row>56</xdr:row>
      <xdr:rowOff>169853</xdr:rowOff>
    </xdr:to>
    <xdr:cxnSp macro="">
      <xdr:nvCxnSpPr>
        <xdr:cNvPr id="361" name="直線コネクタ 360"/>
        <xdr:cNvCxnSpPr/>
      </xdr:nvCxnSpPr>
      <xdr:spPr>
        <a:xfrm>
          <a:off x="7861300" y="9540679"/>
          <a:ext cx="889000" cy="23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110929</xdr:rowOff>
    </xdr:from>
    <xdr:to>
      <xdr:col>41</xdr:col>
      <xdr:colOff>50800</xdr:colOff>
      <xdr:row>56</xdr:row>
      <xdr:rowOff>78391</xdr:rowOff>
    </xdr:to>
    <xdr:cxnSp macro="">
      <xdr:nvCxnSpPr>
        <xdr:cNvPr id="364" name="直線コネクタ 363"/>
        <xdr:cNvCxnSpPr/>
      </xdr:nvCxnSpPr>
      <xdr:spPr>
        <a:xfrm flipV="1">
          <a:off x="6972300" y="9540679"/>
          <a:ext cx="889000" cy="1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49624</xdr:rowOff>
    </xdr:from>
    <xdr:to>
      <xdr:col>55</xdr:col>
      <xdr:colOff>50800</xdr:colOff>
      <xdr:row>58</xdr:row>
      <xdr:rowOff>151224</xdr:rowOff>
    </xdr:to>
    <xdr:sp macro="" textlink="">
      <xdr:nvSpPr>
        <xdr:cNvPr id="374" name="楕円 373"/>
        <xdr:cNvSpPr/>
      </xdr:nvSpPr>
      <xdr:spPr>
        <a:xfrm>
          <a:off x="10426700" y="99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136001</xdr:rowOff>
    </xdr:from>
    <xdr:ext cx="534377" cy="259045"/>
    <xdr:sp macro="" textlink="">
      <xdr:nvSpPr>
        <xdr:cNvPr id="375" name="普通建設事業費該当値テキスト"/>
        <xdr:cNvSpPr txBox="1"/>
      </xdr:nvSpPr>
      <xdr:spPr>
        <a:xfrm>
          <a:off x="10528300" y="99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43942</xdr:rowOff>
    </xdr:from>
    <xdr:to>
      <xdr:col>50</xdr:col>
      <xdr:colOff>165100</xdr:colOff>
      <xdr:row>56</xdr:row>
      <xdr:rowOff>145542</xdr:rowOff>
    </xdr:to>
    <xdr:sp macro="" textlink="">
      <xdr:nvSpPr>
        <xdr:cNvPr id="376" name="楕円 375"/>
        <xdr:cNvSpPr/>
      </xdr:nvSpPr>
      <xdr:spPr>
        <a:xfrm>
          <a:off x="9588500" y="96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136669</xdr:rowOff>
    </xdr:from>
    <xdr:ext cx="534377" cy="259045"/>
    <xdr:sp macro="" textlink="">
      <xdr:nvSpPr>
        <xdr:cNvPr id="377" name="テキスト ボックス 376"/>
        <xdr:cNvSpPr txBox="1"/>
      </xdr:nvSpPr>
      <xdr:spPr>
        <a:xfrm>
          <a:off x="9372111" y="97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119053</xdr:rowOff>
    </xdr:from>
    <xdr:to>
      <xdr:col>46</xdr:col>
      <xdr:colOff>38100</xdr:colOff>
      <xdr:row>57</xdr:row>
      <xdr:rowOff>49203</xdr:rowOff>
    </xdr:to>
    <xdr:sp macro="" textlink="">
      <xdr:nvSpPr>
        <xdr:cNvPr id="378" name="楕円 377"/>
        <xdr:cNvSpPr/>
      </xdr:nvSpPr>
      <xdr:spPr>
        <a:xfrm>
          <a:off x="8699500" y="97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40330</xdr:rowOff>
    </xdr:from>
    <xdr:ext cx="534377" cy="259045"/>
    <xdr:sp macro="" textlink="">
      <xdr:nvSpPr>
        <xdr:cNvPr id="379" name="テキスト ボックス 378"/>
        <xdr:cNvSpPr txBox="1"/>
      </xdr:nvSpPr>
      <xdr:spPr>
        <a:xfrm>
          <a:off x="8483111" y="98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60129</xdr:rowOff>
    </xdr:from>
    <xdr:to>
      <xdr:col>41</xdr:col>
      <xdr:colOff>101600</xdr:colOff>
      <xdr:row>55</xdr:row>
      <xdr:rowOff>161729</xdr:rowOff>
    </xdr:to>
    <xdr:sp macro="" textlink="">
      <xdr:nvSpPr>
        <xdr:cNvPr id="380" name="楕円 379"/>
        <xdr:cNvSpPr/>
      </xdr:nvSpPr>
      <xdr:spPr>
        <a:xfrm>
          <a:off x="7810500" y="94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152856</xdr:rowOff>
    </xdr:from>
    <xdr:ext cx="534377" cy="259045"/>
    <xdr:sp macro="" textlink="">
      <xdr:nvSpPr>
        <xdr:cNvPr id="381" name="テキスト ボックス 380"/>
        <xdr:cNvSpPr txBox="1"/>
      </xdr:nvSpPr>
      <xdr:spPr>
        <a:xfrm>
          <a:off x="7594111" y="95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27591</xdr:rowOff>
    </xdr:from>
    <xdr:to>
      <xdr:col>36</xdr:col>
      <xdr:colOff>165100</xdr:colOff>
      <xdr:row>56</xdr:row>
      <xdr:rowOff>129191</xdr:rowOff>
    </xdr:to>
    <xdr:sp macro="" textlink="">
      <xdr:nvSpPr>
        <xdr:cNvPr id="382" name="楕円 381"/>
        <xdr:cNvSpPr/>
      </xdr:nvSpPr>
      <xdr:spPr>
        <a:xfrm>
          <a:off x="6921500" y="96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120318</xdr:rowOff>
    </xdr:from>
    <xdr:ext cx="534377" cy="259045"/>
    <xdr:sp macro="" textlink="">
      <xdr:nvSpPr>
        <xdr:cNvPr id="383" name="テキスト ボックス 382"/>
        <xdr:cNvSpPr txBox="1"/>
      </xdr:nvSpPr>
      <xdr:spPr>
        <a:xfrm>
          <a:off x="6705111" y="97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2953</xdr:rowOff>
    </xdr:from>
    <xdr:to>
      <xdr:col>55</xdr:col>
      <xdr:colOff>0</xdr:colOff>
      <xdr:row>79</xdr:row>
      <xdr:rowOff>86545</xdr:rowOff>
    </xdr:to>
    <xdr:cxnSp macro="">
      <xdr:nvCxnSpPr>
        <xdr:cNvPr id="414" name="直線コネクタ 413"/>
        <xdr:cNvCxnSpPr/>
      </xdr:nvCxnSpPr>
      <xdr:spPr>
        <a:xfrm>
          <a:off x="9639300" y="13547503"/>
          <a:ext cx="8382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99009</xdr:rowOff>
    </xdr:from>
    <xdr:to>
      <xdr:col>50</xdr:col>
      <xdr:colOff>114300</xdr:colOff>
      <xdr:row>79</xdr:row>
      <xdr:rowOff>2953</xdr:rowOff>
    </xdr:to>
    <xdr:cxnSp macro="">
      <xdr:nvCxnSpPr>
        <xdr:cNvPr id="417" name="直線コネクタ 416"/>
        <xdr:cNvCxnSpPr/>
      </xdr:nvCxnSpPr>
      <xdr:spPr>
        <a:xfrm>
          <a:off x="8750300" y="13472109"/>
          <a:ext cx="889000" cy="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59570</xdr:rowOff>
    </xdr:from>
    <xdr:to>
      <xdr:col>45</xdr:col>
      <xdr:colOff>177800</xdr:colOff>
      <xdr:row>78</xdr:row>
      <xdr:rowOff>99009</xdr:rowOff>
    </xdr:to>
    <xdr:cxnSp macro="">
      <xdr:nvCxnSpPr>
        <xdr:cNvPr id="420" name="直線コネクタ 419"/>
        <xdr:cNvCxnSpPr/>
      </xdr:nvCxnSpPr>
      <xdr:spPr>
        <a:xfrm>
          <a:off x="7861300" y="13261220"/>
          <a:ext cx="889000" cy="2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35745</xdr:rowOff>
    </xdr:from>
    <xdr:to>
      <xdr:col>55</xdr:col>
      <xdr:colOff>50800</xdr:colOff>
      <xdr:row>79</xdr:row>
      <xdr:rowOff>137345</xdr:rowOff>
    </xdr:to>
    <xdr:sp macro="" textlink="">
      <xdr:nvSpPr>
        <xdr:cNvPr id="430" name="楕円 429"/>
        <xdr:cNvSpPr/>
      </xdr:nvSpPr>
      <xdr:spPr>
        <a:xfrm>
          <a:off x="10426700" y="135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122122</xdr:rowOff>
    </xdr:from>
    <xdr:ext cx="469744" cy="259045"/>
    <xdr:sp macro="" textlink="">
      <xdr:nvSpPr>
        <xdr:cNvPr id="431" name="普通建設事業費 （ うち新規整備　）該当値テキスト"/>
        <xdr:cNvSpPr txBox="1"/>
      </xdr:nvSpPr>
      <xdr:spPr>
        <a:xfrm>
          <a:off x="10528300" y="1349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123603</xdr:rowOff>
    </xdr:from>
    <xdr:to>
      <xdr:col>50</xdr:col>
      <xdr:colOff>165100</xdr:colOff>
      <xdr:row>79</xdr:row>
      <xdr:rowOff>53753</xdr:rowOff>
    </xdr:to>
    <xdr:sp macro="" textlink="">
      <xdr:nvSpPr>
        <xdr:cNvPr id="432" name="楕円 431"/>
        <xdr:cNvSpPr/>
      </xdr:nvSpPr>
      <xdr:spPr>
        <a:xfrm>
          <a:off x="9588500" y="134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44880</xdr:rowOff>
    </xdr:from>
    <xdr:ext cx="469744" cy="259045"/>
    <xdr:sp macro="" textlink="">
      <xdr:nvSpPr>
        <xdr:cNvPr id="433" name="テキスト ボックス 432"/>
        <xdr:cNvSpPr txBox="1"/>
      </xdr:nvSpPr>
      <xdr:spPr>
        <a:xfrm>
          <a:off x="9404428" y="1358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48209</xdr:rowOff>
    </xdr:from>
    <xdr:to>
      <xdr:col>46</xdr:col>
      <xdr:colOff>38100</xdr:colOff>
      <xdr:row>78</xdr:row>
      <xdr:rowOff>149809</xdr:rowOff>
    </xdr:to>
    <xdr:sp macro="" textlink="">
      <xdr:nvSpPr>
        <xdr:cNvPr id="434" name="楕円 433"/>
        <xdr:cNvSpPr/>
      </xdr:nvSpPr>
      <xdr:spPr>
        <a:xfrm>
          <a:off x="8699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140936</xdr:rowOff>
    </xdr:from>
    <xdr:ext cx="534377" cy="259045"/>
    <xdr:sp macro="" textlink="">
      <xdr:nvSpPr>
        <xdr:cNvPr id="435" name="テキスト ボックス 434"/>
        <xdr:cNvSpPr txBox="1"/>
      </xdr:nvSpPr>
      <xdr:spPr>
        <a:xfrm>
          <a:off x="8483111" y="135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8770</xdr:rowOff>
    </xdr:from>
    <xdr:to>
      <xdr:col>41</xdr:col>
      <xdr:colOff>101600</xdr:colOff>
      <xdr:row>77</xdr:row>
      <xdr:rowOff>110370</xdr:rowOff>
    </xdr:to>
    <xdr:sp macro="" textlink="">
      <xdr:nvSpPr>
        <xdr:cNvPr id="436" name="楕円 435"/>
        <xdr:cNvSpPr/>
      </xdr:nvSpPr>
      <xdr:spPr>
        <a:xfrm>
          <a:off x="7810500" y="132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126897</xdr:rowOff>
    </xdr:from>
    <xdr:ext cx="534377" cy="259045"/>
    <xdr:sp macro="" textlink="">
      <xdr:nvSpPr>
        <xdr:cNvPr id="437" name="テキスト ボックス 436"/>
        <xdr:cNvSpPr txBox="1"/>
      </xdr:nvSpPr>
      <xdr:spPr>
        <a:xfrm>
          <a:off x="7594111" y="129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76315</xdr:rowOff>
    </xdr:from>
    <xdr:to>
      <xdr:col>55</xdr:col>
      <xdr:colOff>0</xdr:colOff>
      <xdr:row>98</xdr:row>
      <xdr:rowOff>48768</xdr:rowOff>
    </xdr:to>
    <xdr:cxnSp macro="">
      <xdr:nvCxnSpPr>
        <xdr:cNvPr id="466" name="直線コネクタ 465"/>
        <xdr:cNvCxnSpPr/>
      </xdr:nvCxnSpPr>
      <xdr:spPr>
        <a:xfrm>
          <a:off x="9639300" y="16535515"/>
          <a:ext cx="838200" cy="3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76315</xdr:rowOff>
    </xdr:from>
    <xdr:to>
      <xdr:col>50</xdr:col>
      <xdr:colOff>114300</xdr:colOff>
      <xdr:row>97</xdr:row>
      <xdr:rowOff>162573</xdr:rowOff>
    </xdr:to>
    <xdr:cxnSp macro="">
      <xdr:nvCxnSpPr>
        <xdr:cNvPr id="469" name="直線コネクタ 468"/>
        <xdr:cNvCxnSpPr/>
      </xdr:nvCxnSpPr>
      <xdr:spPr>
        <a:xfrm flipV="1">
          <a:off x="8750300" y="16535515"/>
          <a:ext cx="8890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133922</xdr:rowOff>
    </xdr:from>
    <xdr:to>
      <xdr:col>45</xdr:col>
      <xdr:colOff>177800</xdr:colOff>
      <xdr:row>97</xdr:row>
      <xdr:rowOff>162573</xdr:rowOff>
    </xdr:to>
    <xdr:cxnSp macro="">
      <xdr:nvCxnSpPr>
        <xdr:cNvPr id="472" name="直線コネクタ 471"/>
        <xdr:cNvCxnSpPr/>
      </xdr:nvCxnSpPr>
      <xdr:spPr>
        <a:xfrm>
          <a:off x="7861300" y="16764572"/>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169418</xdr:rowOff>
    </xdr:from>
    <xdr:to>
      <xdr:col>55</xdr:col>
      <xdr:colOff>50800</xdr:colOff>
      <xdr:row>98</xdr:row>
      <xdr:rowOff>99568</xdr:rowOff>
    </xdr:to>
    <xdr:sp macro="" textlink="">
      <xdr:nvSpPr>
        <xdr:cNvPr id="482" name="楕円 481"/>
        <xdr:cNvSpPr/>
      </xdr:nvSpPr>
      <xdr:spPr>
        <a:xfrm>
          <a:off x="10426700" y="168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147845</xdr:rowOff>
    </xdr:from>
    <xdr:ext cx="534377" cy="259045"/>
    <xdr:sp macro="" textlink="">
      <xdr:nvSpPr>
        <xdr:cNvPr id="483" name="普通建設事業費 （ うち更新整備　）該当値テキスト"/>
        <xdr:cNvSpPr txBox="1"/>
      </xdr:nvSpPr>
      <xdr:spPr>
        <a:xfrm>
          <a:off x="10528300" y="1677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25515</xdr:rowOff>
    </xdr:from>
    <xdr:to>
      <xdr:col>50</xdr:col>
      <xdr:colOff>165100</xdr:colOff>
      <xdr:row>96</xdr:row>
      <xdr:rowOff>127115</xdr:rowOff>
    </xdr:to>
    <xdr:sp macro="" textlink="">
      <xdr:nvSpPr>
        <xdr:cNvPr id="484" name="楕円 483"/>
        <xdr:cNvSpPr/>
      </xdr:nvSpPr>
      <xdr:spPr>
        <a:xfrm>
          <a:off x="9588500" y="164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143642</xdr:rowOff>
    </xdr:from>
    <xdr:ext cx="534377" cy="259045"/>
    <xdr:sp macro="" textlink="">
      <xdr:nvSpPr>
        <xdr:cNvPr id="485" name="テキスト ボックス 484"/>
        <xdr:cNvSpPr txBox="1"/>
      </xdr:nvSpPr>
      <xdr:spPr>
        <a:xfrm>
          <a:off x="9372111" y="162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111773</xdr:rowOff>
    </xdr:from>
    <xdr:to>
      <xdr:col>46</xdr:col>
      <xdr:colOff>38100</xdr:colOff>
      <xdr:row>98</xdr:row>
      <xdr:rowOff>41923</xdr:rowOff>
    </xdr:to>
    <xdr:sp macro="" textlink="">
      <xdr:nvSpPr>
        <xdr:cNvPr id="486" name="楕円 485"/>
        <xdr:cNvSpPr/>
      </xdr:nvSpPr>
      <xdr:spPr>
        <a:xfrm>
          <a:off x="8699500" y="167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33050</xdr:rowOff>
    </xdr:from>
    <xdr:ext cx="534377" cy="259045"/>
    <xdr:sp macro="" textlink="">
      <xdr:nvSpPr>
        <xdr:cNvPr id="487" name="テキスト ボックス 486"/>
        <xdr:cNvSpPr txBox="1"/>
      </xdr:nvSpPr>
      <xdr:spPr>
        <a:xfrm>
          <a:off x="8483111" y="168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83122</xdr:rowOff>
    </xdr:from>
    <xdr:to>
      <xdr:col>41</xdr:col>
      <xdr:colOff>101600</xdr:colOff>
      <xdr:row>98</xdr:row>
      <xdr:rowOff>13272</xdr:rowOff>
    </xdr:to>
    <xdr:sp macro="" textlink="">
      <xdr:nvSpPr>
        <xdr:cNvPr id="488" name="楕円 487"/>
        <xdr:cNvSpPr/>
      </xdr:nvSpPr>
      <xdr:spPr>
        <a:xfrm>
          <a:off x="7810500" y="167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4399</xdr:rowOff>
    </xdr:from>
    <xdr:ext cx="534377" cy="259045"/>
    <xdr:sp macro="" textlink="">
      <xdr:nvSpPr>
        <xdr:cNvPr id="489" name="テキスト ボックス 488"/>
        <xdr:cNvSpPr txBox="1"/>
      </xdr:nvSpPr>
      <xdr:spPr>
        <a:xfrm>
          <a:off x="7594111" y="168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97915</xdr:rowOff>
    </xdr:from>
    <xdr:to>
      <xdr:col>85</xdr:col>
      <xdr:colOff>127000</xdr:colOff>
      <xdr:row>39</xdr:row>
      <xdr:rowOff>98878</xdr:rowOff>
    </xdr:to>
    <xdr:cxnSp macro="">
      <xdr:nvCxnSpPr>
        <xdr:cNvPr id="520" name="直線コネクタ 519"/>
        <xdr:cNvCxnSpPr/>
      </xdr:nvCxnSpPr>
      <xdr:spPr>
        <a:xfrm flipV="1">
          <a:off x="15481300" y="6784465"/>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96609</xdr:rowOff>
    </xdr:from>
    <xdr:to>
      <xdr:col>81</xdr:col>
      <xdr:colOff>50800</xdr:colOff>
      <xdr:row>39</xdr:row>
      <xdr:rowOff>98878</xdr:rowOff>
    </xdr:to>
    <xdr:cxnSp macro="">
      <xdr:nvCxnSpPr>
        <xdr:cNvPr id="523" name="直線コネクタ 522"/>
        <xdr:cNvCxnSpPr/>
      </xdr:nvCxnSpPr>
      <xdr:spPr>
        <a:xfrm>
          <a:off x="14592300" y="6783159"/>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93866</xdr:rowOff>
    </xdr:from>
    <xdr:to>
      <xdr:col>76</xdr:col>
      <xdr:colOff>114300</xdr:colOff>
      <xdr:row>39</xdr:row>
      <xdr:rowOff>96609</xdr:rowOff>
    </xdr:to>
    <xdr:cxnSp macro="">
      <xdr:nvCxnSpPr>
        <xdr:cNvPr id="526" name="直線コネクタ 525"/>
        <xdr:cNvCxnSpPr/>
      </xdr:nvCxnSpPr>
      <xdr:spPr>
        <a:xfrm>
          <a:off x="13703300" y="678041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93866</xdr:rowOff>
    </xdr:from>
    <xdr:to>
      <xdr:col>71</xdr:col>
      <xdr:colOff>177800</xdr:colOff>
      <xdr:row>39</xdr:row>
      <xdr:rowOff>94878</xdr:rowOff>
    </xdr:to>
    <xdr:cxnSp macro="">
      <xdr:nvCxnSpPr>
        <xdr:cNvPr id="529" name="直線コネクタ 528"/>
        <xdr:cNvCxnSpPr/>
      </xdr:nvCxnSpPr>
      <xdr:spPr>
        <a:xfrm flipV="1">
          <a:off x="12814300" y="6780416"/>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47115</xdr:rowOff>
    </xdr:from>
    <xdr:to>
      <xdr:col>85</xdr:col>
      <xdr:colOff>177800</xdr:colOff>
      <xdr:row>39</xdr:row>
      <xdr:rowOff>148715</xdr:rowOff>
    </xdr:to>
    <xdr:sp macro="" textlink="">
      <xdr:nvSpPr>
        <xdr:cNvPr id="539" name="楕円 538"/>
        <xdr:cNvSpPr/>
      </xdr:nvSpPr>
      <xdr:spPr>
        <a:xfrm>
          <a:off x="16268700" y="67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313932" cy="259045"/>
    <xdr:sp macro="" textlink="">
      <xdr:nvSpPr>
        <xdr:cNvPr id="540" name="災害復旧事業費該当値テキスト"/>
        <xdr:cNvSpPr txBox="1"/>
      </xdr:nvSpPr>
      <xdr:spPr>
        <a:xfrm>
          <a:off x="16370300" y="6652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45809</xdr:rowOff>
    </xdr:from>
    <xdr:to>
      <xdr:col>76</xdr:col>
      <xdr:colOff>165100</xdr:colOff>
      <xdr:row>39</xdr:row>
      <xdr:rowOff>147409</xdr:rowOff>
    </xdr:to>
    <xdr:sp macro="" textlink="">
      <xdr:nvSpPr>
        <xdr:cNvPr id="543" name="楕円 542"/>
        <xdr:cNvSpPr/>
      </xdr:nvSpPr>
      <xdr:spPr>
        <a:xfrm>
          <a:off x="14541500" y="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138536</xdr:rowOff>
    </xdr:from>
    <xdr:ext cx="378565" cy="259045"/>
    <xdr:sp macro="" textlink="">
      <xdr:nvSpPr>
        <xdr:cNvPr id="544" name="テキスト ボックス 543"/>
        <xdr:cNvSpPr txBox="1"/>
      </xdr:nvSpPr>
      <xdr:spPr>
        <a:xfrm>
          <a:off x="14403017" y="682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43066</xdr:rowOff>
    </xdr:from>
    <xdr:to>
      <xdr:col>72</xdr:col>
      <xdr:colOff>38100</xdr:colOff>
      <xdr:row>39</xdr:row>
      <xdr:rowOff>144666</xdr:rowOff>
    </xdr:to>
    <xdr:sp macro="" textlink="">
      <xdr:nvSpPr>
        <xdr:cNvPr id="545" name="楕円 544"/>
        <xdr:cNvSpPr/>
      </xdr:nvSpPr>
      <xdr:spPr>
        <a:xfrm>
          <a:off x="13652500" y="67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135793</xdr:rowOff>
    </xdr:from>
    <xdr:ext cx="378565" cy="259045"/>
    <xdr:sp macro="" textlink="">
      <xdr:nvSpPr>
        <xdr:cNvPr id="546" name="テキスト ボックス 545"/>
        <xdr:cNvSpPr txBox="1"/>
      </xdr:nvSpPr>
      <xdr:spPr>
        <a:xfrm>
          <a:off x="13514017" y="682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44078</xdr:rowOff>
    </xdr:from>
    <xdr:to>
      <xdr:col>67</xdr:col>
      <xdr:colOff>101600</xdr:colOff>
      <xdr:row>39</xdr:row>
      <xdr:rowOff>145678</xdr:rowOff>
    </xdr:to>
    <xdr:sp macro="" textlink="">
      <xdr:nvSpPr>
        <xdr:cNvPr id="547" name="楕円 546"/>
        <xdr:cNvSpPr/>
      </xdr:nvSpPr>
      <xdr:spPr>
        <a:xfrm>
          <a:off x="12763500" y="6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136805</xdr:rowOff>
    </xdr:from>
    <xdr:ext cx="378565" cy="259045"/>
    <xdr:sp macro="" textlink="">
      <xdr:nvSpPr>
        <xdr:cNvPr id="548" name="テキスト ボックス 547"/>
        <xdr:cNvSpPr txBox="1"/>
      </xdr:nvSpPr>
      <xdr:spPr>
        <a:xfrm>
          <a:off x="12625017" y="6823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79477</xdr:rowOff>
    </xdr:from>
    <xdr:to>
      <xdr:col>85</xdr:col>
      <xdr:colOff>127000</xdr:colOff>
      <xdr:row>76</xdr:row>
      <xdr:rowOff>116763</xdr:rowOff>
    </xdr:to>
    <xdr:cxnSp macro="">
      <xdr:nvCxnSpPr>
        <xdr:cNvPr id="626" name="直線コネクタ 625"/>
        <xdr:cNvCxnSpPr/>
      </xdr:nvCxnSpPr>
      <xdr:spPr>
        <a:xfrm flipV="1">
          <a:off x="15481300" y="13109677"/>
          <a:ext cx="8382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116763</xdr:rowOff>
    </xdr:from>
    <xdr:to>
      <xdr:col>81</xdr:col>
      <xdr:colOff>50800</xdr:colOff>
      <xdr:row>77</xdr:row>
      <xdr:rowOff>55245</xdr:rowOff>
    </xdr:to>
    <xdr:cxnSp macro="">
      <xdr:nvCxnSpPr>
        <xdr:cNvPr id="629" name="直線コネクタ 628"/>
        <xdr:cNvCxnSpPr/>
      </xdr:nvCxnSpPr>
      <xdr:spPr>
        <a:xfrm flipV="1">
          <a:off x="14592300" y="13146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55245</xdr:rowOff>
    </xdr:from>
    <xdr:to>
      <xdr:col>76</xdr:col>
      <xdr:colOff>114300</xdr:colOff>
      <xdr:row>77</xdr:row>
      <xdr:rowOff>64402</xdr:rowOff>
    </xdr:to>
    <xdr:cxnSp macro="">
      <xdr:nvCxnSpPr>
        <xdr:cNvPr id="632" name="直線コネクタ 631"/>
        <xdr:cNvCxnSpPr/>
      </xdr:nvCxnSpPr>
      <xdr:spPr>
        <a:xfrm flipV="1">
          <a:off x="13703300" y="1325689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61951</xdr:rowOff>
    </xdr:from>
    <xdr:to>
      <xdr:col>71</xdr:col>
      <xdr:colOff>177800</xdr:colOff>
      <xdr:row>77</xdr:row>
      <xdr:rowOff>64402</xdr:rowOff>
    </xdr:to>
    <xdr:cxnSp macro="">
      <xdr:nvCxnSpPr>
        <xdr:cNvPr id="635" name="直線コネクタ 634"/>
        <xdr:cNvCxnSpPr/>
      </xdr:nvCxnSpPr>
      <xdr:spPr>
        <a:xfrm>
          <a:off x="12814300" y="1326360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28677</xdr:rowOff>
    </xdr:from>
    <xdr:to>
      <xdr:col>85</xdr:col>
      <xdr:colOff>177800</xdr:colOff>
      <xdr:row>76</xdr:row>
      <xdr:rowOff>130277</xdr:rowOff>
    </xdr:to>
    <xdr:sp macro="" textlink="">
      <xdr:nvSpPr>
        <xdr:cNvPr id="645" name="楕円 644"/>
        <xdr:cNvSpPr/>
      </xdr:nvSpPr>
      <xdr:spPr>
        <a:xfrm>
          <a:off x="16268700" y="130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7104</xdr:rowOff>
    </xdr:from>
    <xdr:ext cx="534377" cy="259045"/>
    <xdr:sp macro="" textlink="">
      <xdr:nvSpPr>
        <xdr:cNvPr id="646" name="公債費該当値テキスト"/>
        <xdr:cNvSpPr txBox="1"/>
      </xdr:nvSpPr>
      <xdr:spPr>
        <a:xfrm>
          <a:off x="16370300" y="130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65963</xdr:rowOff>
    </xdr:from>
    <xdr:to>
      <xdr:col>81</xdr:col>
      <xdr:colOff>101600</xdr:colOff>
      <xdr:row>76</xdr:row>
      <xdr:rowOff>167563</xdr:rowOff>
    </xdr:to>
    <xdr:sp macro="" textlink="">
      <xdr:nvSpPr>
        <xdr:cNvPr id="647" name="楕円 646"/>
        <xdr:cNvSpPr/>
      </xdr:nvSpPr>
      <xdr:spPr>
        <a:xfrm>
          <a:off x="154305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158690</xdr:rowOff>
    </xdr:from>
    <xdr:ext cx="534377" cy="259045"/>
    <xdr:sp macro="" textlink="">
      <xdr:nvSpPr>
        <xdr:cNvPr id="648" name="テキスト ボックス 647"/>
        <xdr:cNvSpPr txBox="1"/>
      </xdr:nvSpPr>
      <xdr:spPr>
        <a:xfrm>
          <a:off x="15214111" y="131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4445</xdr:rowOff>
    </xdr:from>
    <xdr:to>
      <xdr:col>76</xdr:col>
      <xdr:colOff>165100</xdr:colOff>
      <xdr:row>77</xdr:row>
      <xdr:rowOff>106045</xdr:rowOff>
    </xdr:to>
    <xdr:sp macro="" textlink="">
      <xdr:nvSpPr>
        <xdr:cNvPr id="649" name="楕円 648"/>
        <xdr:cNvSpPr/>
      </xdr:nvSpPr>
      <xdr:spPr>
        <a:xfrm>
          <a:off x="14541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97172</xdr:rowOff>
    </xdr:from>
    <xdr:ext cx="534377" cy="259045"/>
    <xdr:sp macro="" textlink="">
      <xdr:nvSpPr>
        <xdr:cNvPr id="650" name="テキスト ボックス 649"/>
        <xdr:cNvSpPr txBox="1"/>
      </xdr:nvSpPr>
      <xdr:spPr>
        <a:xfrm>
          <a:off x="14325111" y="132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13602</xdr:rowOff>
    </xdr:from>
    <xdr:to>
      <xdr:col>72</xdr:col>
      <xdr:colOff>38100</xdr:colOff>
      <xdr:row>77</xdr:row>
      <xdr:rowOff>115202</xdr:rowOff>
    </xdr:to>
    <xdr:sp macro="" textlink="">
      <xdr:nvSpPr>
        <xdr:cNvPr id="651" name="楕円 650"/>
        <xdr:cNvSpPr/>
      </xdr:nvSpPr>
      <xdr:spPr>
        <a:xfrm>
          <a:off x="13652500" y="132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106329</xdr:rowOff>
    </xdr:from>
    <xdr:ext cx="534377" cy="259045"/>
    <xdr:sp macro="" textlink="">
      <xdr:nvSpPr>
        <xdr:cNvPr id="652" name="テキスト ボックス 651"/>
        <xdr:cNvSpPr txBox="1"/>
      </xdr:nvSpPr>
      <xdr:spPr>
        <a:xfrm>
          <a:off x="13436111" y="133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11151</xdr:rowOff>
    </xdr:from>
    <xdr:to>
      <xdr:col>67</xdr:col>
      <xdr:colOff>101600</xdr:colOff>
      <xdr:row>77</xdr:row>
      <xdr:rowOff>112751</xdr:rowOff>
    </xdr:to>
    <xdr:sp macro="" textlink="">
      <xdr:nvSpPr>
        <xdr:cNvPr id="653" name="楕円 652"/>
        <xdr:cNvSpPr/>
      </xdr:nvSpPr>
      <xdr:spPr>
        <a:xfrm>
          <a:off x="12763500" y="132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103878</xdr:rowOff>
    </xdr:from>
    <xdr:ext cx="534377" cy="259045"/>
    <xdr:sp macro="" textlink="">
      <xdr:nvSpPr>
        <xdr:cNvPr id="654" name="テキスト ボックス 653"/>
        <xdr:cNvSpPr txBox="1"/>
      </xdr:nvSpPr>
      <xdr:spPr>
        <a:xfrm>
          <a:off x="12547111" y="133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86894</xdr:rowOff>
    </xdr:from>
    <xdr:to>
      <xdr:col>85</xdr:col>
      <xdr:colOff>127000</xdr:colOff>
      <xdr:row>97</xdr:row>
      <xdr:rowOff>107238</xdr:rowOff>
    </xdr:to>
    <xdr:cxnSp macro="">
      <xdr:nvCxnSpPr>
        <xdr:cNvPr id="681" name="直線コネクタ 680"/>
        <xdr:cNvCxnSpPr/>
      </xdr:nvCxnSpPr>
      <xdr:spPr>
        <a:xfrm flipV="1">
          <a:off x="15481300" y="16546094"/>
          <a:ext cx="838200" cy="1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134877</xdr:rowOff>
    </xdr:from>
    <xdr:to>
      <xdr:col>81</xdr:col>
      <xdr:colOff>50800</xdr:colOff>
      <xdr:row>97</xdr:row>
      <xdr:rowOff>107238</xdr:rowOff>
    </xdr:to>
    <xdr:cxnSp macro="">
      <xdr:nvCxnSpPr>
        <xdr:cNvPr id="684" name="直線コネクタ 683"/>
        <xdr:cNvCxnSpPr/>
      </xdr:nvCxnSpPr>
      <xdr:spPr>
        <a:xfrm>
          <a:off x="14592300" y="16594077"/>
          <a:ext cx="889000" cy="14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134877</xdr:rowOff>
    </xdr:from>
    <xdr:to>
      <xdr:col>76</xdr:col>
      <xdr:colOff>114300</xdr:colOff>
      <xdr:row>97</xdr:row>
      <xdr:rowOff>6449</xdr:rowOff>
    </xdr:to>
    <xdr:cxnSp macro="">
      <xdr:nvCxnSpPr>
        <xdr:cNvPr id="687" name="直線コネクタ 686"/>
        <xdr:cNvCxnSpPr/>
      </xdr:nvCxnSpPr>
      <xdr:spPr>
        <a:xfrm flipV="1">
          <a:off x="13703300" y="16594077"/>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169487</xdr:rowOff>
    </xdr:from>
    <xdr:to>
      <xdr:col>71</xdr:col>
      <xdr:colOff>177800</xdr:colOff>
      <xdr:row>97</xdr:row>
      <xdr:rowOff>6449</xdr:rowOff>
    </xdr:to>
    <xdr:cxnSp macro="">
      <xdr:nvCxnSpPr>
        <xdr:cNvPr id="690" name="直線コネクタ 689"/>
        <xdr:cNvCxnSpPr/>
      </xdr:nvCxnSpPr>
      <xdr:spPr>
        <a:xfrm>
          <a:off x="12814300" y="16628687"/>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36094</xdr:rowOff>
    </xdr:from>
    <xdr:to>
      <xdr:col>85</xdr:col>
      <xdr:colOff>177800</xdr:colOff>
      <xdr:row>96</xdr:row>
      <xdr:rowOff>137694</xdr:rowOff>
    </xdr:to>
    <xdr:sp macro="" textlink="">
      <xdr:nvSpPr>
        <xdr:cNvPr id="700" name="楕円 699"/>
        <xdr:cNvSpPr/>
      </xdr:nvSpPr>
      <xdr:spPr>
        <a:xfrm>
          <a:off x="162687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58971</xdr:rowOff>
    </xdr:from>
    <xdr:ext cx="534377" cy="259045"/>
    <xdr:sp macro="" textlink="">
      <xdr:nvSpPr>
        <xdr:cNvPr id="701" name="積立金該当値テキスト"/>
        <xdr:cNvSpPr txBox="1"/>
      </xdr:nvSpPr>
      <xdr:spPr>
        <a:xfrm>
          <a:off x="16370300" y="163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56438</xdr:rowOff>
    </xdr:from>
    <xdr:to>
      <xdr:col>81</xdr:col>
      <xdr:colOff>101600</xdr:colOff>
      <xdr:row>97</xdr:row>
      <xdr:rowOff>158038</xdr:rowOff>
    </xdr:to>
    <xdr:sp macro="" textlink="">
      <xdr:nvSpPr>
        <xdr:cNvPr id="702" name="楕円 701"/>
        <xdr:cNvSpPr/>
      </xdr:nvSpPr>
      <xdr:spPr>
        <a:xfrm>
          <a:off x="15430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149165</xdr:rowOff>
    </xdr:from>
    <xdr:ext cx="469744" cy="259045"/>
    <xdr:sp macro="" textlink="">
      <xdr:nvSpPr>
        <xdr:cNvPr id="703" name="テキスト ボックス 702"/>
        <xdr:cNvSpPr txBox="1"/>
      </xdr:nvSpPr>
      <xdr:spPr>
        <a:xfrm>
          <a:off x="15246428" y="167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84077</xdr:rowOff>
    </xdr:from>
    <xdr:to>
      <xdr:col>76</xdr:col>
      <xdr:colOff>165100</xdr:colOff>
      <xdr:row>97</xdr:row>
      <xdr:rowOff>14227</xdr:rowOff>
    </xdr:to>
    <xdr:sp macro="" textlink="">
      <xdr:nvSpPr>
        <xdr:cNvPr id="704" name="楕円 703"/>
        <xdr:cNvSpPr/>
      </xdr:nvSpPr>
      <xdr:spPr>
        <a:xfrm>
          <a:off x="145415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5354</xdr:rowOff>
    </xdr:from>
    <xdr:ext cx="534377" cy="259045"/>
    <xdr:sp macro="" textlink="">
      <xdr:nvSpPr>
        <xdr:cNvPr id="705" name="テキスト ボックス 704"/>
        <xdr:cNvSpPr txBox="1"/>
      </xdr:nvSpPr>
      <xdr:spPr>
        <a:xfrm>
          <a:off x="14325111" y="166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127099</xdr:rowOff>
    </xdr:from>
    <xdr:to>
      <xdr:col>72</xdr:col>
      <xdr:colOff>38100</xdr:colOff>
      <xdr:row>97</xdr:row>
      <xdr:rowOff>57249</xdr:rowOff>
    </xdr:to>
    <xdr:sp macro="" textlink="">
      <xdr:nvSpPr>
        <xdr:cNvPr id="706" name="楕円 705"/>
        <xdr:cNvSpPr/>
      </xdr:nvSpPr>
      <xdr:spPr>
        <a:xfrm>
          <a:off x="13652500" y="165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48376</xdr:rowOff>
    </xdr:from>
    <xdr:ext cx="534377" cy="259045"/>
    <xdr:sp macro="" textlink="">
      <xdr:nvSpPr>
        <xdr:cNvPr id="707" name="テキスト ボックス 706"/>
        <xdr:cNvSpPr txBox="1"/>
      </xdr:nvSpPr>
      <xdr:spPr>
        <a:xfrm>
          <a:off x="13436111" y="1667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118687</xdr:rowOff>
    </xdr:from>
    <xdr:to>
      <xdr:col>67</xdr:col>
      <xdr:colOff>101600</xdr:colOff>
      <xdr:row>97</xdr:row>
      <xdr:rowOff>48837</xdr:rowOff>
    </xdr:to>
    <xdr:sp macro="" textlink="">
      <xdr:nvSpPr>
        <xdr:cNvPr id="708" name="楕円 707"/>
        <xdr:cNvSpPr/>
      </xdr:nvSpPr>
      <xdr:spPr>
        <a:xfrm>
          <a:off x="12763500" y="165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39964</xdr:rowOff>
    </xdr:from>
    <xdr:ext cx="534377" cy="259045"/>
    <xdr:sp macro="" textlink="">
      <xdr:nvSpPr>
        <xdr:cNvPr id="709" name="テキスト ボックス 708"/>
        <xdr:cNvSpPr txBox="1"/>
      </xdr:nvSpPr>
      <xdr:spPr>
        <a:xfrm>
          <a:off x="12547111" y="166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41783</xdr:rowOff>
    </xdr:from>
    <xdr:to>
      <xdr:col>107</xdr:col>
      <xdr:colOff>50800</xdr:colOff>
      <xdr:row>39</xdr:row>
      <xdr:rowOff>44450</xdr:rowOff>
    </xdr:to>
    <xdr:cxnSp macro="">
      <xdr:nvCxnSpPr>
        <xdr:cNvPr id="744" name="直線コネクタ 743"/>
        <xdr:cNvCxnSpPr/>
      </xdr:nvCxnSpPr>
      <xdr:spPr>
        <a:xfrm>
          <a:off x="19545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40767</xdr:rowOff>
    </xdr:from>
    <xdr:to>
      <xdr:col>102</xdr:col>
      <xdr:colOff>114300</xdr:colOff>
      <xdr:row>39</xdr:row>
      <xdr:rowOff>41783</xdr:rowOff>
    </xdr:to>
    <xdr:cxnSp macro="">
      <xdr:nvCxnSpPr>
        <xdr:cNvPr id="747" name="直線コネクタ 746"/>
        <xdr:cNvCxnSpPr/>
      </xdr:nvCxnSpPr>
      <xdr:spPr>
        <a:xfrm>
          <a:off x="18656300" y="6727317"/>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162433</xdr:rowOff>
    </xdr:from>
    <xdr:to>
      <xdr:col>102</xdr:col>
      <xdr:colOff>165100</xdr:colOff>
      <xdr:row>39</xdr:row>
      <xdr:rowOff>92583</xdr:rowOff>
    </xdr:to>
    <xdr:sp macro="" textlink="">
      <xdr:nvSpPr>
        <xdr:cNvPr id="763" name="楕円 762"/>
        <xdr:cNvSpPr/>
      </xdr:nvSpPr>
      <xdr:spPr>
        <a:xfrm>
          <a:off x="19494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83710</xdr:rowOff>
    </xdr:from>
    <xdr:ext cx="313932" cy="259045"/>
    <xdr:sp macro="" textlink="">
      <xdr:nvSpPr>
        <xdr:cNvPr id="764" name="テキスト ボックス 763"/>
        <xdr:cNvSpPr txBox="1"/>
      </xdr:nvSpPr>
      <xdr:spPr>
        <a:xfrm>
          <a:off x="19388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161417</xdr:rowOff>
    </xdr:from>
    <xdr:to>
      <xdr:col>98</xdr:col>
      <xdr:colOff>38100</xdr:colOff>
      <xdr:row>39</xdr:row>
      <xdr:rowOff>91567</xdr:rowOff>
    </xdr:to>
    <xdr:sp macro="" textlink="">
      <xdr:nvSpPr>
        <xdr:cNvPr id="765" name="楕円 764"/>
        <xdr:cNvSpPr/>
      </xdr:nvSpPr>
      <xdr:spPr>
        <a:xfrm>
          <a:off x="18605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82694</xdr:rowOff>
    </xdr:from>
    <xdr:ext cx="313932" cy="259045"/>
    <xdr:sp macro="" textlink="">
      <xdr:nvSpPr>
        <xdr:cNvPr id="766" name="テキスト ボックス 765"/>
        <xdr:cNvSpPr txBox="1"/>
      </xdr:nvSpPr>
      <xdr:spPr>
        <a:xfrm>
          <a:off x="18499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41516</xdr:rowOff>
    </xdr:from>
    <xdr:to>
      <xdr:col>116</xdr:col>
      <xdr:colOff>63500</xdr:colOff>
      <xdr:row>59</xdr:row>
      <xdr:rowOff>42888</xdr:rowOff>
    </xdr:to>
    <xdr:cxnSp macro="">
      <xdr:nvCxnSpPr>
        <xdr:cNvPr id="795" name="直線コネクタ 794"/>
        <xdr:cNvCxnSpPr/>
      </xdr:nvCxnSpPr>
      <xdr:spPr>
        <a:xfrm>
          <a:off x="21323300" y="1015706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41516</xdr:rowOff>
    </xdr:from>
    <xdr:to>
      <xdr:col>111</xdr:col>
      <xdr:colOff>177800</xdr:colOff>
      <xdr:row>59</xdr:row>
      <xdr:rowOff>41973</xdr:rowOff>
    </xdr:to>
    <xdr:cxnSp macro="">
      <xdr:nvCxnSpPr>
        <xdr:cNvPr id="798" name="直線コネクタ 797"/>
        <xdr:cNvCxnSpPr/>
      </xdr:nvCxnSpPr>
      <xdr:spPr>
        <a:xfrm flipV="1">
          <a:off x="20434300" y="101570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41973</xdr:rowOff>
    </xdr:from>
    <xdr:to>
      <xdr:col>107</xdr:col>
      <xdr:colOff>50800</xdr:colOff>
      <xdr:row>59</xdr:row>
      <xdr:rowOff>42583</xdr:rowOff>
    </xdr:to>
    <xdr:cxnSp macro="">
      <xdr:nvCxnSpPr>
        <xdr:cNvPr id="801" name="直線コネクタ 800"/>
        <xdr:cNvCxnSpPr/>
      </xdr:nvCxnSpPr>
      <xdr:spPr>
        <a:xfrm flipV="1">
          <a:off x="19545300" y="1015752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42583</xdr:rowOff>
    </xdr:from>
    <xdr:to>
      <xdr:col>102</xdr:col>
      <xdr:colOff>114300</xdr:colOff>
      <xdr:row>59</xdr:row>
      <xdr:rowOff>42735</xdr:rowOff>
    </xdr:to>
    <xdr:cxnSp macro="">
      <xdr:nvCxnSpPr>
        <xdr:cNvPr id="804" name="直線コネクタ 803"/>
        <xdr:cNvCxnSpPr/>
      </xdr:nvCxnSpPr>
      <xdr:spPr>
        <a:xfrm flipV="1">
          <a:off x="18656300" y="101581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163538</xdr:rowOff>
    </xdr:from>
    <xdr:to>
      <xdr:col>116</xdr:col>
      <xdr:colOff>114300</xdr:colOff>
      <xdr:row>59</xdr:row>
      <xdr:rowOff>93688</xdr:rowOff>
    </xdr:to>
    <xdr:sp macro="" textlink="">
      <xdr:nvSpPr>
        <xdr:cNvPr id="814" name="楕円 813"/>
        <xdr:cNvSpPr/>
      </xdr:nvSpPr>
      <xdr:spPr>
        <a:xfrm>
          <a:off x="22110700" y="10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78465</xdr:rowOff>
    </xdr:from>
    <xdr:ext cx="313932" cy="259045"/>
    <xdr:sp macro="" textlink="">
      <xdr:nvSpPr>
        <xdr:cNvPr id="815" name="貸付金該当値テキスト"/>
        <xdr:cNvSpPr txBox="1"/>
      </xdr:nvSpPr>
      <xdr:spPr>
        <a:xfrm>
          <a:off x="22212300" y="1002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162166</xdr:rowOff>
    </xdr:from>
    <xdr:to>
      <xdr:col>112</xdr:col>
      <xdr:colOff>38100</xdr:colOff>
      <xdr:row>59</xdr:row>
      <xdr:rowOff>92316</xdr:rowOff>
    </xdr:to>
    <xdr:sp macro="" textlink="">
      <xdr:nvSpPr>
        <xdr:cNvPr id="816" name="楕円 815"/>
        <xdr:cNvSpPr/>
      </xdr:nvSpPr>
      <xdr:spPr>
        <a:xfrm>
          <a:off x="21272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83443</xdr:rowOff>
    </xdr:from>
    <xdr:ext cx="313932" cy="259045"/>
    <xdr:sp macro="" textlink="">
      <xdr:nvSpPr>
        <xdr:cNvPr id="817" name="テキスト ボックス 816"/>
        <xdr:cNvSpPr txBox="1"/>
      </xdr:nvSpPr>
      <xdr:spPr>
        <a:xfrm>
          <a:off x="21166333" y="1019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162623</xdr:rowOff>
    </xdr:from>
    <xdr:to>
      <xdr:col>107</xdr:col>
      <xdr:colOff>101600</xdr:colOff>
      <xdr:row>59</xdr:row>
      <xdr:rowOff>92773</xdr:rowOff>
    </xdr:to>
    <xdr:sp macro="" textlink="">
      <xdr:nvSpPr>
        <xdr:cNvPr id="818" name="楕円 817"/>
        <xdr:cNvSpPr/>
      </xdr:nvSpPr>
      <xdr:spPr>
        <a:xfrm>
          <a:off x="20383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83900</xdr:rowOff>
    </xdr:from>
    <xdr:ext cx="313932" cy="259045"/>
    <xdr:sp macro="" textlink="">
      <xdr:nvSpPr>
        <xdr:cNvPr id="819" name="テキスト ボックス 818"/>
        <xdr:cNvSpPr txBox="1"/>
      </xdr:nvSpPr>
      <xdr:spPr>
        <a:xfrm>
          <a:off x="20277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163233</xdr:rowOff>
    </xdr:from>
    <xdr:to>
      <xdr:col>102</xdr:col>
      <xdr:colOff>165100</xdr:colOff>
      <xdr:row>59</xdr:row>
      <xdr:rowOff>93383</xdr:rowOff>
    </xdr:to>
    <xdr:sp macro="" textlink="">
      <xdr:nvSpPr>
        <xdr:cNvPr id="820" name="楕円 819"/>
        <xdr:cNvSpPr/>
      </xdr:nvSpPr>
      <xdr:spPr>
        <a:xfrm>
          <a:off x="19494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84510</xdr:rowOff>
    </xdr:from>
    <xdr:ext cx="313932" cy="259045"/>
    <xdr:sp macro="" textlink="">
      <xdr:nvSpPr>
        <xdr:cNvPr id="821" name="テキスト ボックス 820"/>
        <xdr:cNvSpPr txBox="1"/>
      </xdr:nvSpPr>
      <xdr:spPr>
        <a:xfrm>
          <a:off x="19388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163385</xdr:rowOff>
    </xdr:from>
    <xdr:to>
      <xdr:col>98</xdr:col>
      <xdr:colOff>38100</xdr:colOff>
      <xdr:row>59</xdr:row>
      <xdr:rowOff>93535</xdr:rowOff>
    </xdr:to>
    <xdr:sp macro="" textlink="">
      <xdr:nvSpPr>
        <xdr:cNvPr id="822" name="楕円 821"/>
        <xdr:cNvSpPr/>
      </xdr:nvSpPr>
      <xdr:spPr>
        <a:xfrm>
          <a:off x="18605500" y="10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84662</xdr:rowOff>
    </xdr:from>
    <xdr:ext cx="313932" cy="259045"/>
    <xdr:sp macro="" textlink="">
      <xdr:nvSpPr>
        <xdr:cNvPr id="823" name="テキスト ボックス 822"/>
        <xdr:cNvSpPr txBox="1"/>
      </xdr:nvSpPr>
      <xdr:spPr>
        <a:xfrm>
          <a:off x="18499333" y="10200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114554</xdr:rowOff>
    </xdr:from>
    <xdr:to>
      <xdr:col>116</xdr:col>
      <xdr:colOff>63500</xdr:colOff>
      <xdr:row>77</xdr:row>
      <xdr:rowOff>129336</xdr:rowOff>
    </xdr:to>
    <xdr:cxnSp macro="">
      <xdr:nvCxnSpPr>
        <xdr:cNvPr id="853" name="直線コネクタ 852"/>
        <xdr:cNvCxnSpPr/>
      </xdr:nvCxnSpPr>
      <xdr:spPr>
        <a:xfrm flipV="1">
          <a:off x="21323300" y="13316204"/>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126860</xdr:rowOff>
    </xdr:from>
    <xdr:to>
      <xdr:col>111</xdr:col>
      <xdr:colOff>177800</xdr:colOff>
      <xdr:row>77</xdr:row>
      <xdr:rowOff>129336</xdr:rowOff>
    </xdr:to>
    <xdr:cxnSp macro="">
      <xdr:nvCxnSpPr>
        <xdr:cNvPr id="856" name="直線コネクタ 855"/>
        <xdr:cNvCxnSpPr/>
      </xdr:nvCxnSpPr>
      <xdr:spPr>
        <a:xfrm>
          <a:off x="20434300" y="1332851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126860</xdr:rowOff>
    </xdr:from>
    <xdr:to>
      <xdr:col>107</xdr:col>
      <xdr:colOff>50800</xdr:colOff>
      <xdr:row>77</xdr:row>
      <xdr:rowOff>168523</xdr:rowOff>
    </xdr:to>
    <xdr:cxnSp macro="">
      <xdr:nvCxnSpPr>
        <xdr:cNvPr id="859" name="直線コネクタ 858"/>
        <xdr:cNvCxnSpPr/>
      </xdr:nvCxnSpPr>
      <xdr:spPr>
        <a:xfrm flipV="1">
          <a:off x="19545300" y="13328510"/>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168523</xdr:rowOff>
    </xdr:from>
    <xdr:to>
      <xdr:col>102</xdr:col>
      <xdr:colOff>114300</xdr:colOff>
      <xdr:row>78</xdr:row>
      <xdr:rowOff>42145</xdr:rowOff>
    </xdr:to>
    <xdr:cxnSp macro="">
      <xdr:nvCxnSpPr>
        <xdr:cNvPr id="862" name="直線コネクタ 861"/>
        <xdr:cNvCxnSpPr/>
      </xdr:nvCxnSpPr>
      <xdr:spPr>
        <a:xfrm flipV="1">
          <a:off x="18656300" y="13370173"/>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63754</xdr:rowOff>
    </xdr:from>
    <xdr:to>
      <xdr:col>116</xdr:col>
      <xdr:colOff>114300</xdr:colOff>
      <xdr:row>77</xdr:row>
      <xdr:rowOff>165354</xdr:rowOff>
    </xdr:to>
    <xdr:sp macro="" textlink="">
      <xdr:nvSpPr>
        <xdr:cNvPr id="872" name="楕円 871"/>
        <xdr:cNvSpPr/>
      </xdr:nvSpPr>
      <xdr:spPr>
        <a:xfrm>
          <a:off x="221107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42181</xdr:rowOff>
    </xdr:from>
    <xdr:ext cx="534377" cy="259045"/>
    <xdr:sp macro="" textlink="">
      <xdr:nvSpPr>
        <xdr:cNvPr id="873" name="繰出金該当値テキスト"/>
        <xdr:cNvSpPr txBox="1"/>
      </xdr:nvSpPr>
      <xdr:spPr>
        <a:xfrm>
          <a:off x="22212300" y="132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78536</xdr:rowOff>
    </xdr:from>
    <xdr:to>
      <xdr:col>112</xdr:col>
      <xdr:colOff>38100</xdr:colOff>
      <xdr:row>78</xdr:row>
      <xdr:rowOff>8686</xdr:rowOff>
    </xdr:to>
    <xdr:sp macro="" textlink="">
      <xdr:nvSpPr>
        <xdr:cNvPr id="874" name="楕円 873"/>
        <xdr:cNvSpPr/>
      </xdr:nvSpPr>
      <xdr:spPr>
        <a:xfrm>
          <a:off x="212725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171263</xdr:rowOff>
    </xdr:from>
    <xdr:ext cx="534377" cy="259045"/>
    <xdr:sp macro="" textlink="">
      <xdr:nvSpPr>
        <xdr:cNvPr id="875" name="テキスト ボックス 874"/>
        <xdr:cNvSpPr txBox="1"/>
      </xdr:nvSpPr>
      <xdr:spPr>
        <a:xfrm>
          <a:off x="21056111" y="133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76060</xdr:rowOff>
    </xdr:from>
    <xdr:to>
      <xdr:col>107</xdr:col>
      <xdr:colOff>101600</xdr:colOff>
      <xdr:row>78</xdr:row>
      <xdr:rowOff>6210</xdr:rowOff>
    </xdr:to>
    <xdr:sp macro="" textlink="">
      <xdr:nvSpPr>
        <xdr:cNvPr id="876" name="楕円 875"/>
        <xdr:cNvSpPr/>
      </xdr:nvSpPr>
      <xdr:spPr>
        <a:xfrm>
          <a:off x="20383500" y="132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168787</xdr:rowOff>
    </xdr:from>
    <xdr:ext cx="534377" cy="259045"/>
    <xdr:sp macro="" textlink="">
      <xdr:nvSpPr>
        <xdr:cNvPr id="877" name="テキスト ボックス 876"/>
        <xdr:cNvSpPr txBox="1"/>
      </xdr:nvSpPr>
      <xdr:spPr>
        <a:xfrm>
          <a:off x="20167111" y="13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117723</xdr:rowOff>
    </xdr:from>
    <xdr:to>
      <xdr:col>102</xdr:col>
      <xdr:colOff>165100</xdr:colOff>
      <xdr:row>78</xdr:row>
      <xdr:rowOff>47873</xdr:rowOff>
    </xdr:to>
    <xdr:sp macro="" textlink="">
      <xdr:nvSpPr>
        <xdr:cNvPr id="878" name="楕円 877"/>
        <xdr:cNvSpPr/>
      </xdr:nvSpPr>
      <xdr:spPr>
        <a:xfrm>
          <a:off x="19494500" y="133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39000</xdr:rowOff>
    </xdr:from>
    <xdr:ext cx="534377" cy="259045"/>
    <xdr:sp macro="" textlink="">
      <xdr:nvSpPr>
        <xdr:cNvPr id="879" name="テキスト ボックス 878"/>
        <xdr:cNvSpPr txBox="1"/>
      </xdr:nvSpPr>
      <xdr:spPr>
        <a:xfrm>
          <a:off x="19278111" y="134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162795</xdr:rowOff>
    </xdr:from>
    <xdr:to>
      <xdr:col>98</xdr:col>
      <xdr:colOff>38100</xdr:colOff>
      <xdr:row>78</xdr:row>
      <xdr:rowOff>92945</xdr:rowOff>
    </xdr:to>
    <xdr:sp macro="" textlink="">
      <xdr:nvSpPr>
        <xdr:cNvPr id="880" name="楕円 879"/>
        <xdr:cNvSpPr/>
      </xdr:nvSpPr>
      <xdr:spPr>
        <a:xfrm>
          <a:off x="18605500" y="133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84072</xdr:rowOff>
    </xdr:from>
    <xdr:ext cx="534377" cy="259045"/>
    <xdr:sp macro="" textlink="">
      <xdr:nvSpPr>
        <xdr:cNvPr id="881" name="テキスト ボックス 880"/>
        <xdr:cNvSpPr txBox="1"/>
      </xdr:nvSpPr>
      <xdr:spPr>
        <a:xfrm>
          <a:off x="18389111" y="134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学校給食の開始へ向けた小中学校施設整備や橋本駅周辺整備、消防防災無線整備等の終了により、普通建設事業費の大幅減、退職手当の減による人件費の減などがあったが、障害者福祉サービス費をはじめとする扶助費の増、高齢化の進展による介護保険特別会計及び後期高齢者医療保険特別会計への繰出金の増、庁舎整備へ向けた公共施設等整備基金への積立金増などの要因により、全体として増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年度からの毎年約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億円の増傾向が続く結果となっている。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71,745
70,656
24.35
26,462,754
25,905,703
546,161
14,580,912
26,703,833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36830</xdr:rowOff>
    </xdr:from>
    <xdr:to>
      <xdr:col>24</xdr:col>
      <xdr:colOff>63500</xdr:colOff>
      <xdr:row>34</xdr:row>
      <xdr:rowOff>47346</xdr:rowOff>
    </xdr:to>
    <xdr:cxnSp macro="">
      <xdr:nvCxnSpPr>
        <xdr:cNvPr id="59" name="直線コネクタ 58"/>
        <xdr:cNvCxnSpPr/>
      </xdr:nvCxnSpPr>
      <xdr:spPr>
        <a:xfrm flipV="1">
          <a:off x="3797300" y="586613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2083</xdr:rowOff>
    </xdr:from>
    <xdr:to>
      <xdr:col>19</xdr:col>
      <xdr:colOff>177800</xdr:colOff>
      <xdr:row>34</xdr:row>
      <xdr:rowOff>47346</xdr:rowOff>
    </xdr:to>
    <xdr:cxnSp macro="">
      <xdr:nvCxnSpPr>
        <xdr:cNvPr id="62" name="直線コネクタ 61"/>
        <xdr:cNvCxnSpPr/>
      </xdr:nvCxnSpPr>
      <xdr:spPr>
        <a:xfrm>
          <a:off x="2908300" y="5659933"/>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2083</xdr:rowOff>
    </xdr:from>
    <xdr:to>
      <xdr:col>15</xdr:col>
      <xdr:colOff>50800</xdr:colOff>
      <xdr:row>34</xdr:row>
      <xdr:rowOff>2997</xdr:rowOff>
    </xdr:to>
    <xdr:cxnSp macro="">
      <xdr:nvCxnSpPr>
        <xdr:cNvPr id="65" name="直線コネクタ 64"/>
        <xdr:cNvCxnSpPr/>
      </xdr:nvCxnSpPr>
      <xdr:spPr>
        <a:xfrm flipV="1">
          <a:off x="2019300" y="5659933"/>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2997</xdr:rowOff>
    </xdr:from>
    <xdr:to>
      <xdr:col>10</xdr:col>
      <xdr:colOff>114300</xdr:colOff>
      <xdr:row>34</xdr:row>
      <xdr:rowOff>51460</xdr:rowOff>
    </xdr:to>
    <xdr:cxnSp macro="">
      <xdr:nvCxnSpPr>
        <xdr:cNvPr id="68" name="直線コネクタ 67"/>
        <xdr:cNvCxnSpPr/>
      </xdr:nvCxnSpPr>
      <xdr:spPr>
        <a:xfrm flipV="1">
          <a:off x="1130300" y="583229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157480</xdr:rowOff>
    </xdr:from>
    <xdr:to>
      <xdr:col>24</xdr:col>
      <xdr:colOff>114300</xdr:colOff>
      <xdr:row>34</xdr:row>
      <xdr:rowOff>87630</xdr:rowOff>
    </xdr:to>
    <xdr:sp macro="" textlink="">
      <xdr:nvSpPr>
        <xdr:cNvPr id="78" name="楕円 77"/>
        <xdr:cNvSpPr/>
      </xdr:nvSpPr>
      <xdr:spPr>
        <a:xfrm>
          <a:off x="4584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469744" cy="259045"/>
    <xdr:sp macro="" textlink="">
      <xdr:nvSpPr>
        <xdr:cNvPr id="79" name="議会費該当値テキスト"/>
        <xdr:cNvSpPr txBox="1"/>
      </xdr:nvSpPr>
      <xdr:spPr>
        <a:xfrm>
          <a:off x="4686300"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167996</xdr:rowOff>
    </xdr:from>
    <xdr:to>
      <xdr:col>20</xdr:col>
      <xdr:colOff>38100</xdr:colOff>
      <xdr:row>34</xdr:row>
      <xdr:rowOff>98146</xdr:rowOff>
    </xdr:to>
    <xdr:sp macro="" textlink="">
      <xdr:nvSpPr>
        <xdr:cNvPr id="80" name="楕円 79"/>
        <xdr:cNvSpPr/>
      </xdr:nvSpPr>
      <xdr:spPr>
        <a:xfrm>
          <a:off x="3746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114673</xdr:rowOff>
    </xdr:from>
    <xdr:ext cx="469744" cy="259045"/>
    <xdr:sp macro="" textlink="">
      <xdr:nvSpPr>
        <xdr:cNvPr id="81" name="テキスト ボックス 80"/>
        <xdr:cNvSpPr txBox="1"/>
      </xdr:nvSpPr>
      <xdr:spPr>
        <a:xfrm>
          <a:off x="3562428" y="56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122733</xdr:rowOff>
    </xdr:from>
    <xdr:to>
      <xdr:col>15</xdr:col>
      <xdr:colOff>101600</xdr:colOff>
      <xdr:row>33</xdr:row>
      <xdr:rowOff>52883</xdr:rowOff>
    </xdr:to>
    <xdr:sp macro="" textlink="">
      <xdr:nvSpPr>
        <xdr:cNvPr id="82" name="楕円 81"/>
        <xdr:cNvSpPr/>
      </xdr:nvSpPr>
      <xdr:spPr>
        <a:xfrm>
          <a:off x="2857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69410</xdr:rowOff>
    </xdr:from>
    <xdr:ext cx="469744" cy="259045"/>
    <xdr:sp macro="" textlink="">
      <xdr:nvSpPr>
        <xdr:cNvPr id="83" name="テキスト ボックス 82"/>
        <xdr:cNvSpPr txBox="1"/>
      </xdr:nvSpPr>
      <xdr:spPr>
        <a:xfrm>
          <a:off x="2673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123647</xdr:rowOff>
    </xdr:from>
    <xdr:to>
      <xdr:col>10</xdr:col>
      <xdr:colOff>165100</xdr:colOff>
      <xdr:row>34</xdr:row>
      <xdr:rowOff>53797</xdr:rowOff>
    </xdr:to>
    <xdr:sp macro="" textlink="">
      <xdr:nvSpPr>
        <xdr:cNvPr id="84" name="楕円 83"/>
        <xdr:cNvSpPr/>
      </xdr:nvSpPr>
      <xdr:spPr>
        <a:xfrm>
          <a:off x="19685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70324</xdr:rowOff>
    </xdr:from>
    <xdr:ext cx="469744" cy="259045"/>
    <xdr:sp macro="" textlink="">
      <xdr:nvSpPr>
        <xdr:cNvPr id="85" name="テキスト ボックス 84"/>
        <xdr:cNvSpPr txBox="1"/>
      </xdr:nvSpPr>
      <xdr:spPr>
        <a:xfrm>
          <a:off x="1784428"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660</xdr:rowOff>
    </xdr:from>
    <xdr:to>
      <xdr:col>6</xdr:col>
      <xdr:colOff>38100</xdr:colOff>
      <xdr:row>34</xdr:row>
      <xdr:rowOff>102260</xdr:rowOff>
    </xdr:to>
    <xdr:sp macro="" textlink="">
      <xdr:nvSpPr>
        <xdr:cNvPr id="86" name="楕円 85"/>
        <xdr:cNvSpPr/>
      </xdr:nvSpPr>
      <xdr:spPr>
        <a:xfrm>
          <a:off x="1079500" y="5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118787</xdr:rowOff>
    </xdr:from>
    <xdr:ext cx="469744" cy="259045"/>
    <xdr:sp macro="" textlink="">
      <xdr:nvSpPr>
        <xdr:cNvPr id="87" name="テキスト ボックス 86"/>
        <xdr:cNvSpPr txBox="1"/>
      </xdr:nvSpPr>
      <xdr:spPr>
        <a:xfrm>
          <a:off x="895428" y="56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162408</xdr:rowOff>
    </xdr:from>
    <xdr:to>
      <xdr:col>24</xdr:col>
      <xdr:colOff>63500</xdr:colOff>
      <xdr:row>58</xdr:row>
      <xdr:rowOff>44145</xdr:rowOff>
    </xdr:to>
    <xdr:cxnSp macro="">
      <xdr:nvCxnSpPr>
        <xdr:cNvPr id="117" name="直線コネクタ 116"/>
        <xdr:cNvCxnSpPr/>
      </xdr:nvCxnSpPr>
      <xdr:spPr>
        <a:xfrm flipV="1">
          <a:off x="3797300" y="9935058"/>
          <a:ext cx="8382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114909</xdr:rowOff>
    </xdr:from>
    <xdr:to>
      <xdr:col>19</xdr:col>
      <xdr:colOff>177800</xdr:colOff>
      <xdr:row>58</xdr:row>
      <xdr:rowOff>44145</xdr:rowOff>
    </xdr:to>
    <xdr:cxnSp macro="">
      <xdr:nvCxnSpPr>
        <xdr:cNvPr id="120" name="直線コネクタ 119"/>
        <xdr:cNvCxnSpPr/>
      </xdr:nvCxnSpPr>
      <xdr:spPr>
        <a:xfrm>
          <a:off x="2908300" y="9887559"/>
          <a:ext cx="889000" cy="10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114909</xdr:rowOff>
    </xdr:from>
    <xdr:to>
      <xdr:col>15</xdr:col>
      <xdr:colOff>50800</xdr:colOff>
      <xdr:row>58</xdr:row>
      <xdr:rowOff>1029</xdr:rowOff>
    </xdr:to>
    <xdr:cxnSp macro="">
      <xdr:nvCxnSpPr>
        <xdr:cNvPr id="123" name="直線コネクタ 122"/>
        <xdr:cNvCxnSpPr/>
      </xdr:nvCxnSpPr>
      <xdr:spPr>
        <a:xfrm flipV="1">
          <a:off x="2019300" y="9887559"/>
          <a:ext cx="889000" cy="5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104394</xdr:rowOff>
    </xdr:from>
    <xdr:to>
      <xdr:col>10</xdr:col>
      <xdr:colOff>114300</xdr:colOff>
      <xdr:row>58</xdr:row>
      <xdr:rowOff>1029</xdr:rowOff>
    </xdr:to>
    <xdr:cxnSp macro="">
      <xdr:nvCxnSpPr>
        <xdr:cNvPr id="126" name="直線コネクタ 125"/>
        <xdr:cNvCxnSpPr/>
      </xdr:nvCxnSpPr>
      <xdr:spPr>
        <a:xfrm>
          <a:off x="1130300" y="9877044"/>
          <a:ext cx="889000" cy="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111608</xdr:rowOff>
    </xdr:from>
    <xdr:to>
      <xdr:col>24</xdr:col>
      <xdr:colOff>114300</xdr:colOff>
      <xdr:row>58</xdr:row>
      <xdr:rowOff>41758</xdr:rowOff>
    </xdr:to>
    <xdr:sp macro="" textlink="">
      <xdr:nvSpPr>
        <xdr:cNvPr id="136" name="楕円 135"/>
        <xdr:cNvSpPr/>
      </xdr:nvSpPr>
      <xdr:spPr>
        <a:xfrm>
          <a:off x="4584700" y="98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90035</xdr:rowOff>
    </xdr:from>
    <xdr:ext cx="534377" cy="259045"/>
    <xdr:sp macro="" textlink="">
      <xdr:nvSpPr>
        <xdr:cNvPr id="137" name="総務費該当値テキスト"/>
        <xdr:cNvSpPr txBox="1"/>
      </xdr:nvSpPr>
      <xdr:spPr>
        <a:xfrm>
          <a:off x="4686300" y="98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164795</xdr:rowOff>
    </xdr:from>
    <xdr:to>
      <xdr:col>20</xdr:col>
      <xdr:colOff>38100</xdr:colOff>
      <xdr:row>58</xdr:row>
      <xdr:rowOff>94945</xdr:rowOff>
    </xdr:to>
    <xdr:sp macro="" textlink="">
      <xdr:nvSpPr>
        <xdr:cNvPr id="138" name="楕円 137"/>
        <xdr:cNvSpPr/>
      </xdr:nvSpPr>
      <xdr:spPr>
        <a:xfrm>
          <a:off x="3746500" y="99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86072</xdr:rowOff>
    </xdr:from>
    <xdr:ext cx="534377" cy="259045"/>
    <xdr:sp macro="" textlink="">
      <xdr:nvSpPr>
        <xdr:cNvPr id="139" name="テキスト ボックス 138"/>
        <xdr:cNvSpPr txBox="1"/>
      </xdr:nvSpPr>
      <xdr:spPr>
        <a:xfrm>
          <a:off x="3530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64109</xdr:rowOff>
    </xdr:from>
    <xdr:to>
      <xdr:col>15</xdr:col>
      <xdr:colOff>101600</xdr:colOff>
      <xdr:row>57</xdr:row>
      <xdr:rowOff>165709</xdr:rowOff>
    </xdr:to>
    <xdr:sp macro="" textlink="">
      <xdr:nvSpPr>
        <xdr:cNvPr id="140" name="楕円 139"/>
        <xdr:cNvSpPr/>
      </xdr:nvSpPr>
      <xdr:spPr>
        <a:xfrm>
          <a:off x="2857500" y="98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156836</xdr:rowOff>
    </xdr:from>
    <xdr:ext cx="534377" cy="259045"/>
    <xdr:sp macro="" textlink="">
      <xdr:nvSpPr>
        <xdr:cNvPr id="141" name="テキスト ボックス 140"/>
        <xdr:cNvSpPr txBox="1"/>
      </xdr:nvSpPr>
      <xdr:spPr>
        <a:xfrm>
          <a:off x="2641111" y="99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121679</xdr:rowOff>
    </xdr:from>
    <xdr:to>
      <xdr:col>10</xdr:col>
      <xdr:colOff>165100</xdr:colOff>
      <xdr:row>58</xdr:row>
      <xdr:rowOff>51829</xdr:rowOff>
    </xdr:to>
    <xdr:sp macro="" textlink="">
      <xdr:nvSpPr>
        <xdr:cNvPr id="142" name="楕円 141"/>
        <xdr:cNvSpPr/>
      </xdr:nvSpPr>
      <xdr:spPr>
        <a:xfrm>
          <a:off x="1968500" y="98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42956</xdr:rowOff>
    </xdr:from>
    <xdr:ext cx="534377" cy="259045"/>
    <xdr:sp macro="" textlink="">
      <xdr:nvSpPr>
        <xdr:cNvPr id="143" name="テキスト ボックス 142"/>
        <xdr:cNvSpPr txBox="1"/>
      </xdr:nvSpPr>
      <xdr:spPr>
        <a:xfrm>
          <a:off x="1752111" y="99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53594</xdr:rowOff>
    </xdr:from>
    <xdr:to>
      <xdr:col>6</xdr:col>
      <xdr:colOff>38100</xdr:colOff>
      <xdr:row>57</xdr:row>
      <xdr:rowOff>155194</xdr:rowOff>
    </xdr:to>
    <xdr:sp macro="" textlink="">
      <xdr:nvSpPr>
        <xdr:cNvPr id="144" name="楕円 143"/>
        <xdr:cNvSpPr/>
      </xdr:nvSpPr>
      <xdr:spPr>
        <a:xfrm>
          <a:off x="1079500" y="98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146321</xdr:rowOff>
    </xdr:from>
    <xdr:ext cx="534377" cy="259045"/>
    <xdr:sp macro="" textlink="">
      <xdr:nvSpPr>
        <xdr:cNvPr id="145" name="テキスト ボックス 144"/>
        <xdr:cNvSpPr txBox="1"/>
      </xdr:nvSpPr>
      <xdr:spPr>
        <a:xfrm>
          <a:off x="863111" y="991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48247</xdr:rowOff>
    </xdr:from>
    <xdr:to>
      <xdr:col>24</xdr:col>
      <xdr:colOff>63500</xdr:colOff>
      <xdr:row>75</xdr:row>
      <xdr:rowOff>58598</xdr:rowOff>
    </xdr:to>
    <xdr:cxnSp macro="">
      <xdr:nvCxnSpPr>
        <xdr:cNvPr id="175" name="直線コネクタ 174"/>
        <xdr:cNvCxnSpPr/>
      </xdr:nvCxnSpPr>
      <xdr:spPr>
        <a:xfrm>
          <a:off x="3797300" y="12906997"/>
          <a:ext cx="8382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43485</xdr:rowOff>
    </xdr:from>
    <xdr:to>
      <xdr:col>19</xdr:col>
      <xdr:colOff>177800</xdr:colOff>
      <xdr:row>75</xdr:row>
      <xdr:rowOff>48247</xdr:rowOff>
    </xdr:to>
    <xdr:cxnSp macro="">
      <xdr:nvCxnSpPr>
        <xdr:cNvPr id="178" name="直線コネクタ 177"/>
        <xdr:cNvCxnSpPr/>
      </xdr:nvCxnSpPr>
      <xdr:spPr>
        <a:xfrm>
          <a:off x="2908300" y="1290223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43485</xdr:rowOff>
    </xdr:from>
    <xdr:to>
      <xdr:col>15</xdr:col>
      <xdr:colOff>50800</xdr:colOff>
      <xdr:row>75</xdr:row>
      <xdr:rowOff>45441</xdr:rowOff>
    </xdr:to>
    <xdr:cxnSp macro="">
      <xdr:nvCxnSpPr>
        <xdr:cNvPr id="181" name="直線コネクタ 180"/>
        <xdr:cNvCxnSpPr/>
      </xdr:nvCxnSpPr>
      <xdr:spPr>
        <a:xfrm flipV="1">
          <a:off x="2019300" y="1290223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45441</xdr:rowOff>
    </xdr:from>
    <xdr:to>
      <xdr:col>10</xdr:col>
      <xdr:colOff>114300</xdr:colOff>
      <xdr:row>76</xdr:row>
      <xdr:rowOff>62243</xdr:rowOff>
    </xdr:to>
    <xdr:cxnSp macro="">
      <xdr:nvCxnSpPr>
        <xdr:cNvPr id="184" name="直線コネクタ 183"/>
        <xdr:cNvCxnSpPr/>
      </xdr:nvCxnSpPr>
      <xdr:spPr>
        <a:xfrm flipV="1">
          <a:off x="1130300" y="12904191"/>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7798</xdr:rowOff>
    </xdr:from>
    <xdr:to>
      <xdr:col>24</xdr:col>
      <xdr:colOff>114300</xdr:colOff>
      <xdr:row>75</xdr:row>
      <xdr:rowOff>109398</xdr:rowOff>
    </xdr:to>
    <xdr:sp macro="" textlink="">
      <xdr:nvSpPr>
        <xdr:cNvPr id="194" name="楕円 193"/>
        <xdr:cNvSpPr/>
      </xdr:nvSpPr>
      <xdr:spPr>
        <a:xfrm>
          <a:off x="4584700" y="128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30675</xdr:rowOff>
    </xdr:from>
    <xdr:ext cx="599010" cy="259045"/>
    <xdr:sp macro="" textlink="">
      <xdr:nvSpPr>
        <xdr:cNvPr id="195" name="民生費該当値テキスト"/>
        <xdr:cNvSpPr txBox="1"/>
      </xdr:nvSpPr>
      <xdr:spPr>
        <a:xfrm>
          <a:off x="4686300" y="1271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168897</xdr:rowOff>
    </xdr:from>
    <xdr:to>
      <xdr:col>20</xdr:col>
      <xdr:colOff>38100</xdr:colOff>
      <xdr:row>75</xdr:row>
      <xdr:rowOff>99047</xdr:rowOff>
    </xdr:to>
    <xdr:sp macro="" textlink="">
      <xdr:nvSpPr>
        <xdr:cNvPr id="196" name="楕円 195"/>
        <xdr:cNvSpPr/>
      </xdr:nvSpPr>
      <xdr:spPr>
        <a:xfrm>
          <a:off x="3746500" y="12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115574</xdr:rowOff>
    </xdr:from>
    <xdr:ext cx="599010" cy="259045"/>
    <xdr:sp macro="" textlink="">
      <xdr:nvSpPr>
        <xdr:cNvPr id="197" name="テキスト ボックス 196"/>
        <xdr:cNvSpPr txBox="1"/>
      </xdr:nvSpPr>
      <xdr:spPr>
        <a:xfrm>
          <a:off x="3497795" y="12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164135</xdr:rowOff>
    </xdr:from>
    <xdr:to>
      <xdr:col>15</xdr:col>
      <xdr:colOff>101600</xdr:colOff>
      <xdr:row>75</xdr:row>
      <xdr:rowOff>94285</xdr:rowOff>
    </xdr:to>
    <xdr:sp macro="" textlink="">
      <xdr:nvSpPr>
        <xdr:cNvPr id="198" name="楕円 197"/>
        <xdr:cNvSpPr/>
      </xdr:nvSpPr>
      <xdr:spPr>
        <a:xfrm>
          <a:off x="2857500" y="128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110812</xdr:rowOff>
    </xdr:from>
    <xdr:ext cx="599010" cy="259045"/>
    <xdr:sp macro="" textlink="">
      <xdr:nvSpPr>
        <xdr:cNvPr id="199" name="テキスト ボックス 198"/>
        <xdr:cNvSpPr txBox="1"/>
      </xdr:nvSpPr>
      <xdr:spPr>
        <a:xfrm>
          <a:off x="2608795" y="1262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166091</xdr:rowOff>
    </xdr:from>
    <xdr:to>
      <xdr:col>10</xdr:col>
      <xdr:colOff>165100</xdr:colOff>
      <xdr:row>75</xdr:row>
      <xdr:rowOff>96241</xdr:rowOff>
    </xdr:to>
    <xdr:sp macro="" textlink="">
      <xdr:nvSpPr>
        <xdr:cNvPr id="200" name="楕円 199"/>
        <xdr:cNvSpPr/>
      </xdr:nvSpPr>
      <xdr:spPr>
        <a:xfrm>
          <a:off x="1968500" y="12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112768</xdr:rowOff>
    </xdr:from>
    <xdr:ext cx="599010" cy="259045"/>
    <xdr:sp macro="" textlink="">
      <xdr:nvSpPr>
        <xdr:cNvPr id="201" name="テキスト ボックス 200"/>
        <xdr:cNvSpPr txBox="1"/>
      </xdr:nvSpPr>
      <xdr:spPr>
        <a:xfrm>
          <a:off x="1719795" y="1262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11443</xdr:rowOff>
    </xdr:from>
    <xdr:to>
      <xdr:col>6</xdr:col>
      <xdr:colOff>38100</xdr:colOff>
      <xdr:row>76</xdr:row>
      <xdr:rowOff>113043</xdr:rowOff>
    </xdr:to>
    <xdr:sp macro="" textlink="">
      <xdr:nvSpPr>
        <xdr:cNvPr id="202" name="楕円 201"/>
        <xdr:cNvSpPr/>
      </xdr:nvSpPr>
      <xdr:spPr>
        <a:xfrm>
          <a:off x="1079500" y="130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129570</xdr:rowOff>
    </xdr:from>
    <xdr:ext cx="599010" cy="259045"/>
    <xdr:sp macro="" textlink="">
      <xdr:nvSpPr>
        <xdr:cNvPr id="203" name="テキスト ボックス 202"/>
        <xdr:cNvSpPr txBox="1"/>
      </xdr:nvSpPr>
      <xdr:spPr>
        <a:xfrm>
          <a:off x="830795" y="1281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62737</xdr:rowOff>
    </xdr:from>
    <xdr:to>
      <xdr:col>24</xdr:col>
      <xdr:colOff>63500</xdr:colOff>
      <xdr:row>97</xdr:row>
      <xdr:rowOff>65405</xdr:rowOff>
    </xdr:to>
    <xdr:cxnSp macro="">
      <xdr:nvCxnSpPr>
        <xdr:cNvPr id="232" name="直線コネクタ 231"/>
        <xdr:cNvCxnSpPr/>
      </xdr:nvCxnSpPr>
      <xdr:spPr>
        <a:xfrm flipV="1">
          <a:off x="3797300" y="1669338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65405</xdr:rowOff>
    </xdr:from>
    <xdr:to>
      <xdr:col>19</xdr:col>
      <xdr:colOff>177800</xdr:colOff>
      <xdr:row>97</xdr:row>
      <xdr:rowOff>77369</xdr:rowOff>
    </xdr:to>
    <xdr:cxnSp macro="">
      <xdr:nvCxnSpPr>
        <xdr:cNvPr id="235" name="直線コネクタ 234"/>
        <xdr:cNvCxnSpPr/>
      </xdr:nvCxnSpPr>
      <xdr:spPr>
        <a:xfrm flipV="1">
          <a:off x="2908300" y="16696055"/>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72986</xdr:rowOff>
    </xdr:from>
    <xdr:to>
      <xdr:col>15</xdr:col>
      <xdr:colOff>50800</xdr:colOff>
      <xdr:row>97</xdr:row>
      <xdr:rowOff>77369</xdr:rowOff>
    </xdr:to>
    <xdr:cxnSp macro="">
      <xdr:nvCxnSpPr>
        <xdr:cNvPr id="238" name="直線コネクタ 237"/>
        <xdr:cNvCxnSpPr/>
      </xdr:nvCxnSpPr>
      <xdr:spPr>
        <a:xfrm>
          <a:off x="2019300" y="16703636"/>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72986</xdr:rowOff>
    </xdr:from>
    <xdr:to>
      <xdr:col>10</xdr:col>
      <xdr:colOff>114300</xdr:colOff>
      <xdr:row>97</xdr:row>
      <xdr:rowOff>97549</xdr:rowOff>
    </xdr:to>
    <xdr:cxnSp macro="">
      <xdr:nvCxnSpPr>
        <xdr:cNvPr id="241" name="直線コネクタ 240"/>
        <xdr:cNvCxnSpPr/>
      </xdr:nvCxnSpPr>
      <xdr:spPr>
        <a:xfrm flipV="1">
          <a:off x="1130300" y="16703636"/>
          <a:ext cx="8890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11937</xdr:rowOff>
    </xdr:from>
    <xdr:to>
      <xdr:col>24</xdr:col>
      <xdr:colOff>114300</xdr:colOff>
      <xdr:row>97</xdr:row>
      <xdr:rowOff>113537</xdr:rowOff>
    </xdr:to>
    <xdr:sp macro="" textlink="">
      <xdr:nvSpPr>
        <xdr:cNvPr id="251" name="楕円 250"/>
        <xdr:cNvSpPr/>
      </xdr:nvSpPr>
      <xdr:spPr>
        <a:xfrm>
          <a:off x="4584700" y="166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98314</xdr:rowOff>
    </xdr:from>
    <xdr:ext cx="534377" cy="259045"/>
    <xdr:sp macro="" textlink="">
      <xdr:nvSpPr>
        <xdr:cNvPr id="252" name="衛生費該当値テキスト"/>
        <xdr:cNvSpPr txBox="1"/>
      </xdr:nvSpPr>
      <xdr:spPr>
        <a:xfrm>
          <a:off x="4686300" y="16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14605</xdr:rowOff>
    </xdr:from>
    <xdr:to>
      <xdr:col>20</xdr:col>
      <xdr:colOff>38100</xdr:colOff>
      <xdr:row>97</xdr:row>
      <xdr:rowOff>116205</xdr:rowOff>
    </xdr:to>
    <xdr:sp macro="" textlink="">
      <xdr:nvSpPr>
        <xdr:cNvPr id="253" name="楕円 252"/>
        <xdr:cNvSpPr/>
      </xdr:nvSpPr>
      <xdr:spPr>
        <a:xfrm>
          <a:off x="3746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107332</xdr:rowOff>
    </xdr:from>
    <xdr:ext cx="534377" cy="259045"/>
    <xdr:sp macro="" textlink="">
      <xdr:nvSpPr>
        <xdr:cNvPr id="254" name="テキスト ボックス 253"/>
        <xdr:cNvSpPr txBox="1"/>
      </xdr:nvSpPr>
      <xdr:spPr>
        <a:xfrm>
          <a:off x="3530111" y="167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26569</xdr:rowOff>
    </xdr:from>
    <xdr:to>
      <xdr:col>15</xdr:col>
      <xdr:colOff>101600</xdr:colOff>
      <xdr:row>97</xdr:row>
      <xdr:rowOff>128169</xdr:rowOff>
    </xdr:to>
    <xdr:sp macro="" textlink="">
      <xdr:nvSpPr>
        <xdr:cNvPr id="255" name="楕円 254"/>
        <xdr:cNvSpPr/>
      </xdr:nvSpPr>
      <xdr:spPr>
        <a:xfrm>
          <a:off x="2857500" y="166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119296</xdr:rowOff>
    </xdr:from>
    <xdr:ext cx="534377" cy="259045"/>
    <xdr:sp macro="" textlink="">
      <xdr:nvSpPr>
        <xdr:cNvPr id="256" name="テキスト ボックス 255"/>
        <xdr:cNvSpPr txBox="1"/>
      </xdr:nvSpPr>
      <xdr:spPr>
        <a:xfrm>
          <a:off x="2641111" y="167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22186</xdr:rowOff>
    </xdr:from>
    <xdr:to>
      <xdr:col>10</xdr:col>
      <xdr:colOff>165100</xdr:colOff>
      <xdr:row>97</xdr:row>
      <xdr:rowOff>123786</xdr:rowOff>
    </xdr:to>
    <xdr:sp macro="" textlink="">
      <xdr:nvSpPr>
        <xdr:cNvPr id="257" name="楕円 256"/>
        <xdr:cNvSpPr/>
      </xdr:nvSpPr>
      <xdr:spPr>
        <a:xfrm>
          <a:off x="1968500" y="166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114913</xdr:rowOff>
    </xdr:from>
    <xdr:ext cx="534377" cy="259045"/>
    <xdr:sp macro="" textlink="">
      <xdr:nvSpPr>
        <xdr:cNvPr id="258" name="テキスト ボックス 257"/>
        <xdr:cNvSpPr txBox="1"/>
      </xdr:nvSpPr>
      <xdr:spPr>
        <a:xfrm>
          <a:off x="1752111" y="1674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46749</xdr:rowOff>
    </xdr:from>
    <xdr:to>
      <xdr:col>6</xdr:col>
      <xdr:colOff>38100</xdr:colOff>
      <xdr:row>97</xdr:row>
      <xdr:rowOff>148349</xdr:rowOff>
    </xdr:to>
    <xdr:sp macro="" textlink="">
      <xdr:nvSpPr>
        <xdr:cNvPr id="259" name="楕円 258"/>
        <xdr:cNvSpPr/>
      </xdr:nvSpPr>
      <xdr:spPr>
        <a:xfrm>
          <a:off x="1079500" y="1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139476</xdr:rowOff>
    </xdr:from>
    <xdr:ext cx="534377" cy="259045"/>
    <xdr:sp macro="" textlink="">
      <xdr:nvSpPr>
        <xdr:cNvPr id="260" name="テキスト ボックス 259"/>
        <xdr:cNvSpPr txBox="1"/>
      </xdr:nvSpPr>
      <xdr:spPr>
        <a:xfrm>
          <a:off x="863111" y="167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55445</xdr:rowOff>
    </xdr:from>
    <xdr:to>
      <xdr:col>55</xdr:col>
      <xdr:colOff>0</xdr:colOff>
      <xdr:row>39</xdr:row>
      <xdr:rowOff>56424</xdr:rowOff>
    </xdr:to>
    <xdr:cxnSp macro="">
      <xdr:nvCxnSpPr>
        <xdr:cNvPr id="291" name="直線コネクタ 290"/>
        <xdr:cNvCxnSpPr/>
      </xdr:nvCxnSpPr>
      <xdr:spPr>
        <a:xfrm>
          <a:off x="9639300" y="6741995"/>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125657</xdr:rowOff>
    </xdr:from>
    <xdr:to>
      <xdr:col>50</xdr:col>
      <xdr:colOff>114300</xdr:colOff>
      <xdr:row>39</xdr:row>
      <xdr:rowOff>55445</xdr:rowOff>
    </xdr:to>
    <xdr:cxnSp macro="">
      <xdr:nvCxnSpPr>
        <xdr:cNvPr id="294" name="直線コネクタ 293"/>
        <xdr:cNvCxnSpPr/>
      </xdr:nvCxnSpPr>
      <xdr:spPr>
        <a:xfrm>
          <a:off x="8750300" y="6469307"/>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125657</xdr:rowOff>
    </xdr:from>
    <xdr:to>
      <xdr:col>45</xdr:col>
      <xdr:colOff>177800</xdr:colOff>
      <xdr:row>39</xdr:row>
      <xdr:rowOff>10378</xdr:rowOff>
    </xdr:to>
    <xdr:cxnSp macro="">
      <xdr:nvCxnSpPr>
        <xdr:cNvPr id="297" name="直線コネクタ 296"/>
        <xdr:cNvCxnSpPr/>
      </xdr:nvCxnSpPr>
      <xdr:spPr>
        <a:xfrm flipV="1">
          <a:off x="7861300" y="6469307"/>
          <a:ext cx="889000" cy="2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161907</xdr:rowOff>
    </xdr:from>
    <xdr:to>
      <xdr:col>41</xdr:col>
      <xdr:colOff>50800</xdr:colOff>
      <xdr:row>39</xdr:row>
      <xdr:rowOff>10378</xdr:rowOff>
    </xdr:to>
    <xdr:cxnSp macro="">
      <xdr:nvCxnSpPr>
        <xdr:cNvPr id="300" name="直線コネクタ 299"/>
        <xdr:cNvCxnSpPr/>
      </xdr:nvCxnSpPr>
      <xdr:spPr>
        <a:xfrm>
          <a:off x="6972300" y="6505557"/>
          <a:ext cx="889000" cy="19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5624</xdr:rowOff>
    </xdr:from>
    <xdr:to>
      <xdr:col>55</xdr:col>
      <xdr:colOff>50800</xdr:colOff>
      <xdr:row>39</xdr:row>
      <xdr:rowOff>107224</xdr:rowOff>
    </xdr:to>
    <xdr:sp macro="" textlink="">
      <xdr:nvSpPr>
        <xdr:cNvPr id="310" name="楕円 309"/>
        <xdr:cNvSpPr/>
      </xdr:nvSpPr>
      <xdr:spPr>
        <a:xfrm>
          <a:off x="104267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92001</xdr:rowOff>
    </xdr:from>
    <xdr:ext cx="378565" cy="259045"/>
    <xdr:sp macro="" textlink="">
      <xdr:nvSpPr>
        <xdr:cNvPr id="311" name="労働費該当値テキスト"/>
        <xdr:cNvSpPr txBox="1"/>
      </xdr:nvSpPr>
      <xdr:spPr>
        <a:xfrm>
          <a:off x="10528300" y="66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4645</xdr:rowOff>
    </xdr:from>
    <xdr:to>
      <xdr:col>50</xdr:col>
      <xdr:colOff>165100</xdr:colOff>
      <xdr:row>39</xdr:row>
      <xdr:rowOff>106245</xdr:rowOff>
    </xdr:to>
    <xdr:sp macro="" textlink="">
      <xdr:nvSpPr>
        <xdr:cNvPr id="312" name="楕円 311"/>
        <xdr:cNvSpPr/>
      </xdr:nvSpPr>
      <xdr:spPr>
        <a:xfrm>
          <a:off x="9588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97372</xdr:rowOff>
    </xdr:from>
    <xdr:ext cx="378565" cy="259045"/>
    <xdr:sp macro="" textlink="">
      <xdr:nvSpPr>
        <xdr:cNvPr id="313" name="テキスト ボックス 312"/>
        <xdr:cNvSpPr txBox="1"/>
      </xdr:nvSpPr>
      <xdr:spPr>
        <a:xfrm>
          <a:off x="9450017" y="678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74857</xdr:rowOff>
    </xdr:from>
    <xdr:to>
      <xdr:col>46</xdr:col>
      <xdr:colOff>38100</xdr:colOff>
      <xdr:row>38</xdr:row>
      <xdr:rowOff>5007</xdr:rowOff>
    </xdr:to>
    <xdr:sp macro="" textlink="">
      <xdr:nvSpPr>
        <xdr:cNvPr id="314" name="楕円 313"/>
        <xdr:cNvSpPr/>
      </xdr:nvSpPr>
      <xdr:spPr>
        <a:xfrm>
          <a:off x="8699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167584</xdr:rowOff>
    </xdr:from>
    <xdr:ext cx="378565" cy="259045"/>
    <xdr:sp macro="" textlink="">
      <xdr:nvSpPr>
        <xdr:cNvPr id="315" name="テキスト ボックス 314"/>
        <xdr:cNvSpPr txBox="1"/>
      </xdr:nvSpPr>
      <xdr:spPr>
        <a:xfrm>
          <a:off x="8561017" y="651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131028</xdr:rowOff>
    </xdr:from>
    <xdr:to>
      <xdr:col>41</xdr:col>
      <xdr:colOff>101600</xdr:colOff>
      <xdr:row>39</xdr:row>
      <xdr:rowOff>61178</xdr:rowOff>
    </xdr:to>
    <xdr:sp macro="" textlink="">
      <xdr:nvSpPr>
        <xdr:cNvPr id="316" name="楕円 315"/>
        <xdr:cNvSpPr/>
      </xdr:nvSpPr>
      <xdr:spPr>
        <a:xfrm>
          <a:off x="7810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52305</xdr:rowOff>
    </xdr:from>
    <xdr:ext cx="378565" cy="259045"/>
    <xdr:sp macro="" textlink="">
      <xdr:nvSpPr>
        <xdr:cNvPr id="317" name="テキスト ボックス 316"/>
        <xdr:cNvSpPr txBox="1"/>
      </xdr:nvSpPr>
      <xdr:spPr>
        <a:xfrm>
          <a:off x="7672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111107</xdr:rowOff>
    </xdr:from>
    <xdr:to>
      <xdr:col>36</xdr:col>
      <xdr:colOff>165100</xdr:colOff>
      <xdr:row>38</xdr:row>
      <xdr:rowOff>41256</xdr:rowOff>
    </xdr:to>
    <xdr:sp macro="" textlink="">
      <xdr:nvSpPr>
        <xdr:cNvPr id="318" name="楕円 317"/>
        <xdr:cNvSpPr/>
      </xdr:nvSpPr>
      <xdr:spPr>
        <a:xfrm>
          <a:off x="6921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32384</xdr:rowOff>
    </xdr:from>
    <xdr:ext cx="378565" cy="259045"/>
    <xdr:sp macro="" textlink="">
      <xdr:nvSpPr>
        <xdr:cNvPr id="319" name="テキスト ボックス 318"/>
        <xdr:cNvSpPr txBox="1"/>
      </xdr:nvSpPr>
      <xdr:spPr>
        <a:xfrm>
          <a:off x="6783017" y="654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156159</xdr:rowOff>
    </xdr:from>
    <xdr:to>
      <xdr:col>55</xdr:col>
      <xdr:colOff>0</xdr:colOff>
      <xdr:row>58</xdr:row>
      <xdr:rowOff>162579</xdr:rowOff>
    </xdr:to>
    <xdr:cxnSp macro="">
      <xdr:nvCxnSpPr>
        <xdr:cNvPr id="348" name="直線コネクタ 347"/>
        <xdr:cNvCxnSpPr/>
      </xdr:nvCxnSpPr>
      <xdr:spPr>
        <a:xfrm>
          <a:off x="9639300" y="10100259"/>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156159</xdr:rowOff>
    </xdr:from>
    <xdr:to>
      <xdr:col>50</xdr:col>
      <xdr:colOff>114300</xdr:colOff>
      <xdr:row>58</xdr:row>
      <xdr:rowOff>168599</xdr:rowOff>
    </xdr:to>
    <xdr:cxnSp macro="">
      <xdr:nvCxnSpPr>
        <xdr:cNvPr id="351" name="直線コネクタ 350"/>
        <xdr:cNvCxnSpPr/>
      </xdr:nvCxnSpPr>
      <xdr:spPr>
        <a:xfrm flipV="1">
          <a:off x="8750300" y="10100259"/>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164617</xdr:rowOff>
    </xdr:from>
    <xdr:to>
      <xdr:col>45</xdr:col>
      <xdr:colOff>177800</xdr:colOff>
      <xdr:row>58</xdr:row>
      <xdr:rowOff>168599</xdr:rowOff>
    </xdr:to>
    <xdr:cxnSp macro="">
      <xdr:nvCxnSpPr>
        <xdr:cNvPr id="354" name="直線コネクタ 353"/>
        <xdr:cNvCxnSpPr/>
      </xdr:nvCxnSpPr>
      <xdr:spPr>
        <a:xfrm>
          <a:off x="7861300" y="10108717"/>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164617</xdr:rowOff>
    </xdr:from>
    <xdr:to>
      <xdr:col>41</xdr:col>
      <xdr:colOff>50800</xdr:colOff>
      <xdr:row>59</xdr:row>
      <xdr:rowOff>3169</xdr:rowOff>
    </xdr:to>
    <xdr:cxnSp macro="">
      <xdr:nvCxnSpPr>
        <xdr:cNvPr id="357" name="直線コネクタ 356"/>
        <xdr:cNvCxnSpPr/>
      </xdr:nvCxnSpPr>
      <xdr:spPr>
        <a:xfrm flipV="1">
          <a:off x="6972300" y="10108717"/>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111779</xdr:rowOff>
    </xdr:from>
    <xdr:to>
      <xdr:col>55</xdr:col>
      <xdr:colOff>50800</xdr:colOff>
      <xdr:row>59</xdr:row>
      <xdr:rowOff>41929</xdr:rowOff>
    </xdr:to>
    <xdr:sp macro="" textlink="">
      <xdr:nvSpPr>
        <xdr:cNvPr id="367" name="楕円 366"/>
        <xdr:cNvSpPr/>
      </xdr:nvSpPr>
      <xdr:spPr>
        <a:xfrm>
          <a:off x="10426700" y="10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26706</xdr:rowOff>
    </xdr:from>
    <xdr:ext cx="469744" cy="259045"/>
    <xdr:sp macro="" textlink="">
      <xdr:nvSpPr>
        <xdr:cNvPr id="368" name="農林水産業費該当値テキスト"/>
        <xdr:cNvSpPr txBox="1"/>
      </xdr:nvSpPr>
      <xdr:spPr>
        <a:xfrm>
          <a:off x="10528300" y="997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105359</xdr:rowOff>
    </xdr:from>
    <xdr:to>
      <xdr:col>50</xdr:col>
      <xdr:colOff>165100</xdr:colOff>
      <xdr:row>59</xdr:row>
      <xdr:rowOff>35509</xdr:rowOff>
    </xdr:to>
    <xdr:sp macro="" textlink="">
      <xdr:nvSpPr>
        <xdr:cNvPr id="369" name="楕円 368"/>
        <xdr:cNvSpPr/>
      </xdr:nvSpPr>
      <xdr:spPr>
        <a:xfrm>
          <a:off x="9588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26636</xdr:rowOff>
    </xdr:from>
    <xdr:ext cx="469744" cy="259045"/>
    <xdr:sp macro="" textlink="">
      <xdr:nvSpPr>
        <xdr:cNvPr id="370" name="テキスト ボックス 369"/>
        <xdr:cNvSpPr txBox="1"/>
      </xdr:nvSpPr>
      <xdr:spPr>
        <a:xfrm>
          <a:off x="9404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117799</xdr:rowOff>
    </xdr:from>
    <xdr:to>
      <xdr:col>46</xdr:col>
      <xdr:colOff>38100</xdr:colOff>
      <xdr:row>59</xdr:row>
      <xdr:rowOff>47949</xdr:rowOff>
    </xdr:to>
    <xdr:sp macro="" textlink="">
      <xdr:nvSpPr>
        <xdr:cNvPr id="371" name="楕円 370"/>
        <xdr:cNvSpPr/>
      </xdr:nvSpPr>
      <xdr:spPr>
        <a:xfrm>
          <a:off x="86995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39076</xdr:rowOff>
    </xdr:from>
    <xdr:ext cx="469744" cy="259045"/>
    <xdr:sp macro="" textlink="">
      <xdr:nvSpPr>
        <xdr:cNvPr id="372" name="テキスト ボックス 371"/>
        <xdr:cNvSpPr txBox="1"/>
      </xdr:nvSpPr>
      <xdr:spPr>
        <a:xfrm>
          <a:off x="8515428" y="101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113817</xdr:rowOff>
    </xdr:from>
    <xdr:to>
      <xdr:col>41</xdr:col>
      <xdr:colOff>101600</xdr:colOff>
      <xdr:row>59</xdr:row>
      <xdr:rowOff>43967</xdr:rowOff>
    </xdr:to>
    <xdr:sp macro="" textlink="">
      <xdr:nvSpPr>
        <xdr:cNvPr id="373" name="楕円 372"/>
        <xdr:cNvSpPr/>
      </xdr:nvSpPr>
      <xdr:spPr>
        <a:xfrm>
          <a:off x="7810500" y="100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35094</xdr:rowOff>
    </xdr:from>
    <xdr:ext cx="469744" cy="259045"/>
    <xdr:sp macro="" textlink="">
      <xdr:nvSpPr>
        <xdr:cNvPr id="374" name="テキスト ボックス 373"/>
        <xdr:cNvSpPr txBox="1"/>
      </xdr:nvSpPr>
      <xdr:spPr>
        <a:xfrm>
          <a:off x="7626428" y="101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123819</xdr:rowOff>
    </xdr:from>
    <xdr:to>
      <xdr:col>36</xdr:col>
      <xdr:colOff>165100</xdr:colOff>
      <xdr:row>59</xdr:row>
      <xdr:rowOff>53969</xdr:rowOff>
    </xdr:to>
    <xdr:sp macro="" textlink="">
      <xdr:nvSpPr>
        <xdr:cNvPr id="375" name="楕円 374"/>
        <xdr:cNvSpPr/>
      </xdr:nvSpPr>
      <xdr:spPr>
        <a:xfrm>
          <a:off x="6921500" y="100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45096</xdr:rowOff>
    </xdr:from>
    <xdr:ext cx="469744" cy="259045"/>
    <xdr:sp macro="" textlink="">
      <xdr:nvSpPr>
        <xdr:cNvPr id="376" name="テキスト ボックス 375"/>
        <xdr:cNvSpPr txBox="1"/>
      </xdr:nvSpPr>
      <xdr:spPr>
        <a:xfrm>
          <a:off x="6737428" y="101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85750</xdr:rowOff>
    </xdr:from>
    <xdr:to>
      <xdr:col>55</xdr:col>
      <xdr:colOff>0</xdr:colOff>
      <xdr:row>78</xdr:row>
      <xdr:rowOff>91260</xdr:rowOff>
    </xdr:to>
    <xdr:cxnSp macro="">
      <xdr:nvCxnSpPr>
        <xdr:cNvPr id="403" name="直線コネクタ 402"/>
        <xdr:cNvCxnSpPr/>
      </xdr:nvCxnSpPr>
      <xdr:spPr>
        <a:xfrm>
          <a:off x="9639300" y="13458850"/>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55004</xdr:rowOff>
    </xdr:from>
    <xdr:to>
      <xdr:col>50</xdr:col>
      <xdr:colOff>114300</xdr:colOff>
      <xdr:row>78</xdr:row>
      <xdr:rowOff>85750</xdr:rowOff>
    </xdr:to>
    <xdr:cxnSp macro="">
      <xdr:nvCxnSpPr>
        <xdr:cNvPr id="406" name="直線コネクタ 405"/>
        <xdr:cNvCxnSpPr/>
      </xdr:nvCxnSpPr>
      <xdr:spPr>
        <a:xfrm>
          <a:off x="8750300" y="13428104"/>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55004</xdr:rowOff>
    </xdr:from>
    <xdr:to>
      <xdr:col>45</xdr:col>
      <xdr:colOff>177800</xdr:colOff>
      <xdr:row>78</xdr:row>
      <xdr:rowOff>107764</xdr:rowOff>
    </xdr:to>
    <xdr:cxnSp macro="">
      <xdr:nvCxnSpPr>
        <xdr:cNvPr id="409" name="直線コネクタ 408"/>
        <xdr:cNvCxnSpPr/>
      </xdr:nvCxnSpPr>
      <xdr:spPr>
        <a:xfrm flipV="1">
          <a:off x="7861300" y="13428104"/>
          <a:ext cx="889000" cy="5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106851</xdr:rowOff>
    </xdr:from>
    <xdr:to>
      <xdr:col>41</xdr:col>
      <xdr:colOff>50800</xdr:colOff>
      <xdr:row>78</xdr:row>
      <xdr:rowOff>107764</xdr:rowOff>
    </xdr:to>
    <xdr:cxnSp macro="">
      <xdr:nvCxnSpPr>
        <xdr:cNvPr id="412" name="直線コネクタ 411"/>
        <xdr:cNvCxnSpPr/>
      </xdr:nvCxnSpPr>
      <xdr:spPr>
        <a:xfrm>
          <a:off x="6972300" y="1347995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40460</xdr:rowOff>
    </xdr:from>
    <xdr:to>
      <xdr:col>55</xdr:col>
      <xdr:colOff>50800</xdr:colOff>
      <xdr:row>78</xdr:row>
      <xdr:rowOff>142060</xdr:rowOff>
    </xdr:to>
    <xdr:sp macro="" textlink="">
      <xdr:nvSpPr>
        <xdr:cNvPr id="422" name="楕円 421"/>
        <xdr:cNvSpPr/>
      </xdr:nvSpPr>
      <xdr:spPr>
        <a:xfrm>
          <a:off x="104267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126837</xdr:rowOff>
    </xdr:from>
    <xdr:ext cx="469744" cy="259045"/>
    <xdr:sp macro="" textlink="">
      <xdr:nvSpPr>
        <xdr:cNvPr id="423" name="商工費該当値テキスト"/>
        <xdr:cNvSpPr txBox="1"/>
      </xdr:nvSpPr>
      <xdr:spPr>
        <a:xfrm>
          <a:off x="10528300" y="133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34950</xdr:rowOff>
    </xdr:from>
    <xdr:to>
      <xdr:col>50</xdr:col>
      <xdr:colOff>165100</xdr:colOff>
      <xdr:row>78</xdr:row>
      <xdr:rowOff>136550</xdr:rowOff>
    </xdr:to>
    <xdr:sp macro="" textlink="">
      <xdr:nvSpPr>
        <xdr:cNvPr id="424" name="楕円 423"/>
        <xdr:cNvSpPr/>
      </xdr:nvSpPr>
      <xdr:spPr>
        <a:xfrm>
          <a:off x="9588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127677</xdr:rowOff>
    </xdr:from>
    <xdr:ext cx="469744" cy="259045"/>
    <xdr:sp macro="" textlink="">
      <xdr:nvSpPr>
        <xdr:cNvPr id="425" name="テキスト ボックス 424"/>
        <xdr:cNvSpPr txBox="1"/>
      </xdr:nvSpPr>
      <xdr:spPr>
        <a:xfrm>
          <a:off x="9404428" y="135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4204</xdr:rowOff>
    </xdr:from>
    <xdr:to>
      <xdr:col>46</xdr:col>
      <xdr:colOff>38100</xdr:colOff>
      <xdr:row>78</xdr:row>
      <xdr:rowOff>105804</xdr:rowOff>
    </xdr:to>
    <xdr:sp macro="" textlink="">
      <xdr:nvSpPr>
        <xdr:cNvPr id="426" name="楕円 425"/>
        <xdr:cNvSpPr/>
      </xdr:nvSpPr>
      <xdr:spPr>
        <a:xfrm>
          <a:off x="86995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96931</xdr:rowOff>
    </xdr:from>
    <xdr:ext cx="469744" cy="259045"/>
    <xdr:sp macro="" textlink="">
      <xdr:nvSpPr>
        <xdr:cNvPr id="427" name="テキスト ボックス 426"/>
        <xdr:cNvSpPr txBox="1"/>
      </xdr:nvSpPr>
      <xdr:spPr>
        <a:xfrm>
          <a:off x="8515428" y="134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56964</xdr:rowOff>
    </xdr:from>
    <xdr:to>
      <xdr:col>41</xdr:col>
      <xdr:colOff>101600</xdr:colOff>
      <xdr:row>78</xdr:row>
      <xdr:rowOff>158564</xdr:rowOff>
    </xdr:to>
    <xdr:sp macro="" textlink="">
      <xdr:nvSpPr>
        <xdr:cNvPr id="428" name="楕円 427"/>
        <xdr:cNvSpPr/>
      </xdr:nvSpPr>
      <xdr:spPr>
        <a:xfrm>
          <a:off x="78105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149691</xdr:rowOff>
    </xdr:from>
    <xdr:ext cx="469744" cy="259045"/>
    <xdr:sp macro="" textlink="">
      <xdr:nvSpPr>
        <xdr:cNvPr id="429" name="テキスト ボックス 428"/>
        <xdr:cNvSpPr txBox="1"/>
      </xdr:nvSpPr>
      <xdr:spPr>
        <a:xfrm>
          <a:off x="7626428" y="135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56051</xdr:rowOff>
    </xdr:from>
    <xdr:to>
      <xdr:col>36</xdr:col>
      <xdr:colOff>165100</xdr:colOff>
      <xdr:row>78</xdr:row>
      <xdr:rowOff>157651</xdr:rowOff>
    </xdr:to>
    <xdr:sp macro="" textlink="">
      <xdr:nvSpPr>
        <xdr:cNvPr id="430" name="楕円 429"/>
        <xdr:cNvSpPr/>
      </xdr:nvSpPr>
      <xdr:spPr>
        <a:xfrm>
          <a:off x="6921500" y="134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148778</xdr:rowOff>
    </xdr:from>
    <xdr:ext cx="469744" cy="259045"/>
    <xdr:sp macro="" textlink="">
      <xdr:nvSpPr>
        <xdr:cNvPr id="431" name="テキスト ボックス 430"/>
        <xdr:cNvSpPr txBox="1"/>
      </xdr:nvSpPr>
      <xdr:spPr>
        <a:xfrm>
          <a:off x="6737428" y="1352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105497</xdr:rowOff>
    </xdr:from>
    <xdr:to>
      <xdr:col>55</xdr:col>
      <xdr:colOff>0</xdr:colOff>
      <xdr:row>98</xdr:row>
      <xdr:rowOff>32508</xdr:rowOff>
    </xdr:to>
    <xdr:cxnSp macro="">
      <xdr:nvCxnSpPr>
        <xdr:cNvPr id="462" name="直線コネクタ 461"/>
        <xdr:cNvCxnSpPr/>
      </xdr:nvCxnSpPr>
      <xdr:spPr>
        <a:xfrm>
          <a:off x="9639300" y="16736147"/>
          <a:ext cx="8382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71000</xdr:rowOff>
    </xdr:from>
    <xdr:to>
      <xdr:col>50</xdr:col>
      <xdr:colOff>114300</xdr:colOff>
      <xdr:row>97</xdr:row>
      <xdr:rowOff>105497</xdr:rowOff>
    </xdr:to>
    <xdr:cxnSp macro="">
      <xdr:nvCxnSpPr>
        <xdr:cNvPr id="465" name="直線コネクタ 464"/>
        <xdr:cNvCxnSpPr/>
      </xdr:nvCxnSpPr>
      <xdr:spPr>
        <a:xfrm>
          <a:off x="8750300" y="16701650"/>
          <a:ext cx="8890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63565</xdr:rowOff>
    </xdr:from>
    <xdr:to>
      <xdr:col>45</xdr:col>
      <xdr:colOff>177800</xdr:colOff>
      <xdr:row>97</xdr:row>
      <xdr:rowOff>71000</xdr:rowOff>
    </xdr:to>
    <xdr:cxnSp macro="">
      <xdr:nvCxnSpPr>
        <xdr:cNvPr id="468" name="直線コネクタ 467"/>
        <xdr:cNvCxnSpPr/>
      </xdr:nvCxnSpPr>
      <xdr:spPr>
        <a:xfrm>
          <a:off x="7861300" y="16694215"/>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63565</xdr:rowOff>
    </xdr:from>
    <xdr:to>
      <xdr:col>41</xdr:col>
      <xdr:colOff>50800</xdr:colOff>
      <xdr:row>97</xdr:row>
      <xdr:rowOff>73809</xdr:rowOff>
    </xdr:to>
    <xdr:cxnSp macro="">
      <xdr:nvCxnSpPr>
        <xdr:cNvPr id="471" name="直線コネクタ 470"/>
        <xdr:cNvCxnSpPr/>
      </xdr:nvCxnSpPr>
      <xdr:spPr>
        <a:xfrm flipV="1">
          <a:off x="6972300" y="16694215"/>
          <a:ext cx="8890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153158</xdr:rowOff>
    </xdr:from>
    <xdr:to>
      <xdr:col>55</xdr:col>
      <xdr:colOff>50800</xdr:colOff>
      <xdr:row>98</xdr:row>
      <xdr:rowOff>83308</xdr:rowOff>
    </xdr:to>
    <xdr:sp macro="" textlink="">
      <xdr:nvSpPr>
        <xdr:cNvPr id="481" name="楕円 480"/>
        <xdr:cNvSpPr/>
      </xdr:nvSpPr>
      <xdr:spPr>
        <a:xfrm>
          <a:off x="10426700" y="167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68085</xdr:rowOff>
    </xdr:from>
    <xdr:ext cx="534377" cy="259045"/>
    <xdr:sp macro="" textlink="">
      <xdr:nvSpPr>
        <xdr:cNvPr id="482" name="土木費該当値テキスト"/>
        <xdr:cNvSpPr txBox="1"/>
      </xdr:nvSpPr>
      <xdr:spPr>
        <a:xfrm>
          <a:off x="10528300" y="166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54697</xdr:rowOff>
    </xdr:from>
    <xdr:to>
      <xdr:col>50</xdr:col>
      <xdr:colOff>165100</xdr:colOff>
      <xdr:row>97</xdr:row>
      <xdr:rowOff>156297</xdr:rowOff>
    </xdr:to>
    <xdr:sp macro="" textlink="">
      <xdr:nvSpPr>
        <xdr:cNvPr id="483" name="楕円 482"/>
        <xdr:cNvSpPr/>
      </xdr:nvSpPr>
      <xdr:spPr>
        <a:xfrm>
          <a:off x="9588500" y="166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147424</xdr:rowOff>
    </xdr:from>
    <xdr:ext cx="534377" cy="259045"/>
    <xdr:sp macro="" textlink="">
      <xdr:nvSpPr>
        <xdr:cNvPr id="484" name="テキスト ボックス 483"/>
        <xdr:cNvSpPr txBox="1"/>
      </xdr:nvSpPr>
      <xdr:spPr>
        <a:xfrm>
          <a:off x="9372111" y="1677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20200</xdr:rowOff>
    </xdr:from>
    <xdr:to>
      <xdr:col>46</xdr:col>
      <xdr:colOff>38100</xdr:colOff>
      <xdr:row>97</xdr:row>
      <xdr:rowOff>121800</xdr:rowOff>
    </xdr:to>
    <xdr:sp macro="" textlink="">
      <xdr:nvSpPr>
        <xdr:cNvPr id="485" name="楕円 484"/>
        <xdr:cNvSpPr/>
      </xdr:nvSpPr>
      <xdr:spPr>
        <a:xfrm>
          <a:off x="8699500" y="166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112927</xdr:rowOff>
    </xdr:from>
    <xdr:ext cx="534377" cy="259045"/>
    <xdr:sp macro="" textlink="">
      <xdr:nvSpPr>
        <xdr:cNvPr id="486" name="テキスト ボックス 485"/>
        <xdr:cNvSpPr txBox="1"/>
      </xdr:nvSpPr>
      <xdr:spPr>
        <a:xfrm>
          <a:off x="8483111" y="1674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12765</xdr:rowOff>
    </xdr:from>
    <xdr:to>
      <xdr:col>41</xdr:col>
      <xdr:colOff>101600</xdr:colOff>
      <xdr:row>97</xdr:row>
      <xdr:rowOff>114365</xdr:rowOff>
    </xdr:to>
    <xdr:sp macro="" textlink="">
      <xdr:nvSpPr>
        <xdr:cNvPr id="487" name="楕円 486"/>
        <xdr:cNvSpPr/>
      </xdr:nvSpPr>
      <xdr:spPr>
        <a:xfrm>
          <a:off x="7810500" y="166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105492</xdr:rowOff>
    </xdr:from>
    <xdr:ext cx="534377" cy="259045"/>
    <xdr:sp macro="" textlink="">
      <xdr:nvSpPr>
        <xdr:cNvPr id="488" name="テキスト ボックス 487"/>
        <xdr:cNvSpPr txBox="1"/>
      </xdr:nvSpPr>
      <xdr:spPr>
        <a:xfrm>
          <a:off x="7594111" y="167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23009</xdr:rowOff>
    </xdr:from>
    <xdr:to>
      <xdr:col>36</xdr:col>
      <xdr:colOff>165100</xdr:colOff>
      <xdr:row>97</xdr:row>
      <xdr:rowOff>124609</xdr:rowOff>
    </xdr:to>
    <xdr:sp macro="" textlink="">
      <xdr:nvSpPr>
        <xdr:cNvPr id="489" name="楕円 488"/>
        <xdr:cNvSpPr/>
      </xdr:nvSpPr>
      <xdr:spPr>
        <a:xfrm>
          <a:off x="6921500" y="166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115736</xdr:rowOff>
    </xdr:from>
    <xdr:ext cx="534377" cy="259045"/>
    <xdr:sp macro="" textlink="">
      <xdr:nvSpPr>
        <xdr:cNvPr id="490" name="テキスト ボックス 489"/>
        <xdr:cNvSpPr txBox="1"/>
      </xdr:nvSpPr>
      <xdr:spPr>
        <a:xfrm>
          <a:off x="6705111" y="167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110576</xdr:rowOff>
    </xdr:from>
    <xdr:to>
      <xdr:col>85</xdr:col>
      <xdr:colOff>127000</xdr:colOff>
      <xdr:row>38</xdr:row>
      <xdr:rowOff>132797</xdr:rowOff>
    </xdr:to>
    <xdr:cxnSp macro="">
      <xdr:nvCxnSpPr>
        <xdr:cNvPr id="518" name="直線コネクタ 517"/>
        <xdr:cNvCxnSpPr/>
      </xdr:nvCxnSpPr>
      <xdr:spPr>
        <a:xfrm>
          <a:off x="15481300" y="6454226"/>
          <a:ext cx="838200" cy="19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110576</xdr:rowOff>
    </xdr:from>
    <xdr:to>
      <xdr:col>81</xdr:col>
      <xdr:colOff>50800</xdr:colOff>
      <xdr:row>38</xdr:row>
      <xdr:rowOff>141574</xdr:rowOff>
    </xdr:to>
    <xdr:cxnSp macro="">
      <xdr:nvCxnSpPr>
        <xdr:cNvPr id="521" name="直線コネクタ 520"/>
        <xdr:cNvCxnSpPr/>
      </xdr:nvCxnSpPr>
      <xdr:spPr>
        <a:xfrm flipV="1">
          <a:off x="14592300" y="6454226"/>
          <a:ext cx="8890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78344</xdr:rowOff>
    </xdr:from>
    <xdr:to>
      <xdr:col>76</xdr:col>
      <xdr:colOff>114300</xdr:colOff>
      <xdr:row>38</xdr:row>
      <xdr:rowOff>141574</xdr:rowOff>
    </xdr:to>
    <xdr:cxnSp macro="">
      <xdr:nvCxnSpPr>
        <xdr:cNvPr id="524" name="直線コネクタ 523"/>
        <xdr:cNvCxnSpPr/>
      </xdr:nvCxnSpPr>
      <xdr:spPr>
        <a:xfrm>
          <a:off x="13703300" y="6593444"/>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78344</xdr:rowOff>
    </xdr:from>
    <xdr:to>
      <xdr:col>71</xdr:col>
      <xdr:colOff>177800</xdr:colOff>
      <xdr:row>38</xdr:row>
      <xdr:rowOff>133802</xdr:rowOff>
    </xdr:to>
    <xdr:cxnSp macro="">
      <xdr:nvCxnSpPr>
        <xdr:cNvPr id="527" name="直線コネクタ 526"/>
        <xdr:cNvCxnSpPr/>
      </xdr:nvCxnSpPr>
      <xdr:spPr>
        <a:xfrm flipV="1">
          <a:off x="12814300" y="6593444"/>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81997</xdr:rowOff>
    </xdr:from>
    <xdr:to>
      <xdr:col>85</xdr:col>
      <xdr:colOff>177800</xdr:colOff>
      <xdr:row>39</xdr:row>
      <xdr:rowOff>12147</xdr:rowOff>
    </xdr:to>
    <xdr:sp macro="" textlink="">
      <xdr:nvSpPr>
        <xdr:cNvPr id="537" name="楕円 536"/>
        <xdr:cNvSpPr/>
      </xdr:nvSpPr>
      <xdr:spPr>
        <a:xfrm>
          <a:off x="162687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168374</xdr:rowOff>
    </xdr:from>
    <xdr:ext cx="534377" cy="259045"/>
    <xdr:sp macro="" textlink="">
      <xdr:nvSpPr>
        <xdr:cNvPr id="538" name="消防費該当値テキスト"/>
        <xdr:cNvSpPr txBox="1"/>
      </xdr:nvSpPr>
      <xdr:spPr>
        <a:xfrm>
          <a:off x="16370300" y="65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59776</xdr:rowOff>
    </xdr:from>
    <xdr:to>
      <xdr:col>81</xdr:col>
      <xdr:colOff>101600</xdr:colOff>
      <xdr:row>37</xdr:row>
      <xdr:rowOff>161376</xdr:rowOff>
    </xdr:to>
    <xdr:sp macro="" textlink="">
      <xdr:nvSpPr>
        <xdr:cNvPr id="539" name="楕円 538"/>
        <xdr:cNvSpPr/>
      </xdr:nvSpPr>
      <xdr:spPr>
        <a:xfrm>
          <a:off x="15430500" y="64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152503</xdr:rowOff>
    </xdr:from>
    <xdr:ext cx="534377" cy="259045"/>
    <xdr:sp macro="" textlink="">
      <xdr:nvSpPr>
        <xdr:cNvPr id="540" name="テキスト ボックス 539"/>
        <xdr:cNvSpPr txBox="1"/>
      </xdr:nvSpPr>
      <xdr:spPr>
        <a:xfrm>
          <a:off x="15214111" y="64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90774</xdr:rowOff>
    </xdr:from>
    <xdr:to>
      <xdr:col>76</xdr:col>
      <xdr:colOff>165100</xdr:colOff>
      <xdr:row>39</xdr:row>
      <xdr:rowOff>20924</xdr:rowOff>
    </xdr:to>
    <xdr:sp macro="" textlink="">
      <xdr:nvSpPr>
        <xdr:cNvPr id="541" name="楕円 540"/>
        <xdr:cNvSpPr/>
      </xdr:nvSpPr>
      <xdr:spPr>
        <a:xfrm>
          <a:off x="14541500" y="66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12051</xdr:rowOff>
    </xdr:from>
    <xdr:ext cx="469744" cy="259045"/>
    <xdr:sp macro="" textlink="">
      <xdr:nvSpPr>
        <xdr:cNvPr id="542" name="テキスト ボックス 541"/>
        <xdr:cNvSpPr txBox="1"/>
      </xdr:nvSpPr>
      <xdr:spPr>
        <a:xfrm>
          <a:off x="14357428" y="66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27544</xdr:rowOff>
    </xdr:from>
    <xdr:to>
      <xdr:col>72</xdr:col>
      <xdr:colOff>38100</xdr:colOff>
      <xdr:row>38</xdr:row>
      <xdr:rowOff>129144</xdr:rowOff>
    </xdr:to>
    <xdr:sp macro="" textlink="">
      <xdr:nvSpPr>
        <xdr:cNvPr id="543" name="楕円 542"/>
        <xdr:cNvSpPr/>
      </xdr:nvSpPr>
      <xdr:spPr>
        <a:xfrm>
          <a:off x="13652500" y="65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120271</xdr:rowOff>
    </xdr:from>
    <xdr:ext cx="534377" cy="259045"/>
    <xdr:sp macro="" textlink="">
      <xdr:nvSpPr>
        <xdr:cNvPr id="544" name="テキスト ボックス 543"/>
        <xdr:cNvSpPr txBox="1"/>
      </xdr:nvSpPr>
      <xdr:spPr>
        <a:xfrm>
          <a:off x="13436111" y="66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83002</xdr:rowOff>
    </xdr:from>
    <xdr:to>
      <xdr:col>67</xdr:col>
      <xdr:colOff>101600</xdr:colOff>
      <xdr:row>39</xdr:row>
      <xdr:rowOff>13152</xdr:rowOff>
    </xdr:to>
    <xdr:sp macro="" textlink="">
      <xdr:nvSpPr>
        <xdr:cNvPr id="545" name="楕円 544"/>
        <xdr:cNvSpPr/>
      </xdr:nvSpPr>
      <xdr:spPr>
        <a:xfrm>
          <a:off x="12763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4279</xdr:rowOff>
    </xdr:from>
    <xdr:ext cx="534377" cy="259045"/>
    <xdr:sp macro="" textlink="">
      <xdr:nvSpPr>
        <xdr:cNvPr id="546" name="テキスト ボックス 545"/>
        <xdr:cNvSpPr txBox="1"/>
      </xdr:nvSpPr>
      <xdr:spPr>
        <a:xfrm>
          <a:off x="12547111" y="66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36906</xdr:rowOff>
    </xdr:from>
    <xdr:to>
      <xdr:col>85</xdr:col>
      <xdr:colOff>127000</xdr:colOff>
      <xdr:row>57</xdr:row>
      <xdr:rowOff>75882</xdr:rowOff>
    </xdr:to>
    <xdr:cxnSp macro="">
      <xdr:nvCxnSpPr>
        <xdr:cNvPr id="576" name="直線コネクタ 575"/>
        <xdr:cNvCxnSpPr/>
      </xdr:nvCxnSpPr>
      <xdr:spPr>
        <a:xfrm>
          <a:off x="15481300" y="9638106"/>
          <a:ext cx="838200" cy="2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36906</xdr:rowOff>
    </xdr:from>
    <xdr:to>
      <xdr:col>81</xdr:col>
      <xdr:colOff>50800</xdr:colOff>
      <xdr:row>56</xdr:row>
      <xdr:rowOff>171018</xdr:rowOff>
    </xdr:to>
    <xdr:cxnSp macro="">
      <xdr:nvCxnSpPr>
        <xdr:cNvPr id="579" name="直線コネクタ 578"/>
        <xdr:cNvCxnSpPr/>
      </xdr:nvCxnSpPr>
      <xdr:spPr>
        <a:xfrm flipV="1">
          <a:off x="14592300" y="9638106"/>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15113</xdr:rowOff>
    </xdr:from>
    <xdr:to>
      <xdr:col>76</xdr:col>
      <xdr:colOff>114300</xdr:colOff>
      <xdr:row>56</xdr:row>
      <xdr:rowOff>171018</xdr:rowOff>
    </xdr:to>
    <xdr:cxnSp macro="">
      <xdr:nvCxnSpPr>
        <xdr:cNvPr id="582" name="直線コネクタ 581"/>
        <xdr:cNvCxnSpPr/>
      </xdr:nvCxnSpPr>
      <xdr:spPr>
        <a:xfrm>
          <a:off x="13703300" y="9616313"/>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15113</xdr:rowOff>
    </xdr:from>
    <xdr:to>
      <xdr:col>71</xdr:col>
      <xdr:colOff>177800</xdr:colOff>
      <xdr:row>57</xdr:row>
      <xdr:rowOff>60090</xdr:rowOff>
    </xdr:to>
    <xdr:cxnSp macro="">
      <xdr:nvCxnSpPr>
        <xdr:cNvPr id="585" name="直線コネクタ 584"/>
        <xdr:cNvCxnSpPr/>
      </xdr:nvCxnSpPr>
      <xdr:spPr>
        <a:xfrm flipV="1">
          <a:off x="12814300" y="9616313"/>
          <a:ext cx="889000" cy="2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25082</xdr:rowOff>
    </xdr:from>
    <xdr:to>
      <xdr:col>85</xdr:col>
      <xdr:colOff>177800</xdr:colOff>
      <xdr:row>57</xdr:row>
      <xdr:rowOff>126682</xdr:rowOff>
    </xdr:to>
    <xdr:sp macro="" textlink="">
      <xdr:nvSpPr>
        <xdr:cNvPr id="595" name="楕円 594"/>
        <xdr:cNvSpPr/>
      </xdr:nvSpPr>
      <xdr:spPr>
        <a:xfrm>
          <a:off x="16268700" y="97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3509</xdr:rowOff>
    </xdr:from>
    <xdr:ext cx="534377" cy="259045"/>
    <xdr:sp macro="" textlink="">
      <xdr:nvSpPr>
        <xdr:cNvPr id="596" name="教育費該当値テキスト"/>
        <xdr:cNvSpPr txBox="1"/>
      </xdr:nvSpPr>
      <xdr:spPr>
        <a:xfrm>
          <a:off x="16370300" y="97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157556</xdr:rowOff>
    </xdr:from>
    <xdr:to>
      <xdr:col>81</xdr:col>
      <xdr:colOff>101600</xdr:colOff>
      <xdr:row>56</xdr:row>
      <xdr:rowOff>87706</xdr:rowOff>
    </xdr:to>
    <xdr:sp macro="" textlink="">
      <xdr:nvSpPr>
        <xdr:cNvPr id="597" name="楕円 596"/>
        <xdr:cNvSpPr/>
      </xdr:nvSpPr>
      <xdr:spPr>
        <a:xfrm>
          <a:off x="15430500" y="9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78833</xdr:rowOff>
    </xdr:from>
    <xdr:ext cx="534377" cy="259045"/>
    <xdr:sp macro="" textlink="">
      <xdr:nvSpPr>
        <xdr:cNvPr id="598" name="テキスト ボックス 597"/>
        <xdr:cNvSpPr txBox="1"/>
      </xdr:nvSpPr>
      <xdr:spPr>
        <a:xfrm>
          <a:off x="15214111" y="96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120218</xdr:rowOff>
    </xdr:from>
    <xdr:to>
      <xdr:col>76</xdr:col>
      <xdr:colOff>165100</xdr:colOff>
      <xdr:row>57</xdr:row>
      <xdr:rowOff>50368</xdr:rowOff>
    </xdr:to>
    <xdr:sp macro="" textlink="">
      <xdr:nvSpPr>
        <xdr:cNvPr id="599" name="楕円 598"/>
        <xdr:cNvSpPr/>
      </xdr:nvSpPr>
      <xdr:spPr>
        <a:xfrm>
          <a:off x="14541500" y="97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41495</xdr:rowOff>
    </xdr:from>
    <xdr:ext cx="534377" cy="259045"/>
    <xdr:sp macro="" textlink="">
      <xdr:nvSpPr>
        <xdr:cNvPr id="600" name="テキスト ボックス 599"/>
        <xdr:cNvSpPr txBox="1"/>
      </xdr:nvSpPr>
      <xdr:spPr>
        <a:xfrm>
          <a:off x="14325111" y="98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135763</xdr:rowOff>
    </xdr:from>
    <xdr:to>
      <xdr:col>72</xdr:col>
      <xdr:colOff>38100</xdr:colOff>
      <xdr:row>56</xdr:row>
      <xdr:rowOff>65913</xdr:rowOff>
    </xdr:to>
    <xdr:sp macro="" textlink="">
      <xdr:nvSpPr>
        <xdr:cNvPr id="601" name="楕円 600"/>
        <xdr:cNvSpPr/>
      </xdr:nvSpPr>
      <xdr:spPr>
        <a:xfrm>
          <a:off x="13652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82440</xdr:rowOff>
    </xdr:from>
    <xdr:ext cx="534377" cy="259045"/>
    <xdr:sp macro="" textlink="">
      <xdr:nvSpPr>
        <xdr:cNvPr id="602" name="テキスト ボックス 601"/>
        <xdr:cNvSpPr txBox="1"/>
      </xdr:nvSpPr>
      <xdr:spPr>
        <a:xfrm>
          <a:off x="13436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9290</xdr:rowOff>
    </xdr:from>
    <xdr:to>
      <xdr:col>67</xdr:col>
      <xdr:colOff>101600</xdr:colOff>
      <xdr:row>57</xdr:row>
      <xdr:rowOff>110890</xdr:rowOff>
    </xdr:to>
    <xdr:sp macro="" textlink="">
      <xdr:nvSpPr>
        <xdr:cNvPr id="603" name="楕円 602"/>
        <xdr:cNvSpPr/>
      </xdr:nvSpPr>
      <xdr:spPr>
        <a:xfrm>
          <a:off x="12763500" y="97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102017</xdr:rowOff>
    </xdr:from>
    <xdr:ext cx="534377" cy="259045"/>
    <xdr:sp macro="" textlink="">
      <xdr:nvSpPr>
        <xdr:cNvPr id="604" name="テキスト ボックス 603"/>
        <xdr:cNvSpPr txBox="1"/>
      </xdr:nvSpPr>
      <xdr:spPr>
        <a:xfrm>
          <a:off x="12547111" y="98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97915</xdr:rowOff>
    </xdr:from>
    <xdr:to>
      <xdr:col>85</xdr:col>
      <xdr:colOff>127000</xdr:colOff>
      <xdr:row>79</xdr:row>
      <xdr:rowOff>98879</xdr:rowOff>
    </xdr:to>
    <xdr:cxnSp macro="">
      <xdr:nvCxnSpPr>
        <xdr:cNvPr id="635" name="直線コネクタ 634"/>
        <xdr:cNvCxnSpPr/>
      </xdr:nvCxnSpPr>
      <xdr:spPr>
        <a:xfrm flipV="1">
          <a:off x="15481300" y="13642465"/>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96610</xdr:rowOff>
    </xdr:from>
    <xdr:to>
      <xdr:col>81</xdr:col>
      <xdr:colOff>50800</xdr:colOff>
      <xdr:row>79</xdr:row>
      <xdr:rowOff>98879</xdr:rowOff>
    </xdr:to>
    <xdr:cxnSp macro="">
      <xdr:nvCxnSpPr>
        <xdr:cNvPr id="638" name="直線コネクタ 637"/>
        <xdr:cNvCxnSpPr/>
      </xdr:nvCxnSpPr>
      <xdr:spPr>
        <a:xfrm>
          <a:off x="14592300" y="13641160"/>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93866</xdr:rowOff>
    </xdr:from>
    <xdr:to>
      <xdr:col>76</xdr:col>
      <xdr:colOff>114300</xdr:colOff>
      <xdr:row>79</xdr:row>
      <xdr:rowOff>96610</xdr:rowOff>
    </xdr:to>
    <xdr:cxnSp macro="">
      <xdr:nvCxnSpPr>
        <xdr:cNvPr id="641" name="直線コネクタ 640"/>
        <xdr:cNvCxnSpPr/>
      </xdr:nvCxnSpPr>
      <xdr:spPr>
        <a:xfrm>
          <a:off x="13703300" y="1363841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93866</xdr:rowOff>
    </xdr:from>
    <xdr:to>
      <xdr:col>71</xdr:col>
      <xdr:colOff>177800</xdr:colOff>
      <xdr:row>79</xdr:row>
      <xdr:rowOff>94878</xdr:rowOff>
    </xdr:to>
    <xdr:cxnSp macro="">
      <xdr:nvCxnSpPr>
        <xdr:cNvPr id="644" name="直線コネクタ 643"/>
        <xdr:cNvCxnSpPr/>
      </xdr:nvCxnSpPr>
      <xdr:spPr>
        <a:xfrm flipV="1">
          <a:off x="12814300" y="13638416"/>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47115</xdr:rowOff>
    </xdr:from>
    <xdr:to>
      <xdr:col>85</xdr:col>
      <xdr:colOff>177800</xdr:colOff>
      <xdr:row>79</xdr:row>
      <xdr:rowOff>148715</xdr:rowOff>
    </xdr:to>
    <xdr:sp macro="" textlink="">
      <xdr:nvSpPr>
        <xdr:cNvPr id="654" name="楕円 653"/>
        <xdr:cNvSpPr/>
      </xdr:nvSpPr>
      <xdr:spPr>
        <a:xfrm>
          <a:off x="16268700" y="135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313932" cy="259045"/>
    <xdr:sp macro="" textlink="">
      <xdr:nvSpPr>
        <xdr:cNvPr id="655" name="災害復旧費該当値テキスト"/>
        <xdr:cNvSpPr txBox="1"/>
      </xdr:nvSpPr>
      <xdr:spPr>
        <a:xfrm>
          <a:off x="16370300" y="13510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45810</xdr:rowOff>
    </xdr:from>
    <xdr:to>
      <xdr:col>76</xdr:col>
      <xdr:colOff>165100</xdr:colOff>
      <xdr:row>79</xdr:row>
      <xdr:rowOff>147410</xdr:rowOff>
    </xdr:to>
    <xdr:sp macro="" textlink="">
      <xdr:nvSpPr>
        <xdr:cNvPr id="658" name="楕円 657"/>
        <xdr:cNvSpPr/>
      </xdr:nvSpPr>
      <xdr:spPr>
        <a:xfrm>
          <a:off x="14541500" y="135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138537</xdr:rowOff>
    </xdr:from>
    <xdr:ext cx="378565" cy="259045"/>
    <xdr:sp macro="" textlink="">
      <xdr:nvSpPr>
        <xdr:cNvPr id="659" name="テキスト ボックス 658"/>
        <xdr:cNvSpPr txBox="1"/>
      </xdr:nvSpPr>
      <xdr:spPr>
        <a:xfrm>
          <a:off x="14403017" y="13683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43066</xdr:rowOff>
    </xdr:from>
    <xdr:to>
      <xdr:col>72</xdr:col>
      <xdr:colOff>38100</xdr:colOff>
      <xdr:row>79</xdr:row>
      <xdr:rowOff>144666</xdr:rowOff>
    </xdr:to>
    <xdr:sp macro="" textlink="">
      <xdr:nvSpPr>
        <xdr:cNvPr id="660" name="楕円 659"/>
        <xdr:cNvSpPr/>
      </xdr:nvSpPr>
      <xdr:spPr>
        <a:xfrm>
          <a:off x="13652500" y="1358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135793</xdr:rowOff>
    </xdr:from>
    <xdr:ext cx="378565" cy="259045"/>
    <xdr:sp macro="" textlink="">
      <xdr:nvSpPr>
        <xdr:cNvPr id="661" name="テキスト ボックス 660"/>
        <xdr:cNvSpPr txBox="1"/>
      </xdr:nvSpPr>
      <xdr:spPr>
        <a:xfrm>
          <a:off x="13514017" y="1368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44078</xdr:rowOff>
    </xdr:from>
    <xdr:to>
      <xdr:col>67</xdr:col>
      <xdr:colOff>101600</xdr:colOff>
      <xdr:row>79</xdr:row>
      <xdr:rowOff>145678</xdr:rowOff>
    </xdr:to>
    <xdr:sp macro="" textlink="">
      <xdr:nvSpPr>
        <xdr:cNvPr id="662" name="楕円 661"/>
        <xdr:cNvSpPr/>
      </xdr:nvSpPr>
      <xdr:spPr>
        <a:xfrm>
          <a:off x="12763500" y="135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136805</xdr:rowOff>
    </xdr:from>
    <xdr:ext cx="378565" cy="259045"/>
    <xdr:sp macro="" textlink="">
      <xdr:nvSpPr>
        <xdr:cNvPr id="663" name="テキスト ボックス 662"/>
        <xdr:cNvSpPr txBox="1"/>
      </xdr:nvSpPr>
      <xdr:spPr>
        <a:xfrm>
          <a:off x="12625017" y="1368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79477</xdr:rowOff>
    </xdr:from>
    <xdr:to>
      <xdr:col>85</xdr:col>
      <xdr:colOff>127000</xdr:colOff>
      <xdr:row>96</xdr:row>
      <xdr:rowOff>116763</xdr:rowOff>
    </xdr:to>
    <xdr:cxnSp macro="">
      <xdr:nvCxnSpPr>
        <xdr:cNvPr id="692" name="直線コネクタ 691"/>
        <xdr:cNvCxnSpPr/>
      </xdr:nvCxnSpPr>
      <xdr:spPr>
        <a:xfrm flipV="1">
          <a:off x="15481300" y="16538677"/>
          <a:ext cx="8382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116763</xdr:rowOff>
    </xdr:from>
    <xdr:to>
      <xdr:col>81</xdr:col>
      <xdr:colOff>50800</xdr:colOff>
      <xdr:row>97</xdr:row>
      <xdr:rowOff>55245</xdr:rowOff>
    </xdr:to>
    <xdr:cxnSp macro="">
      <xdr:nvCxnSpPr>
        <xdr:cNvPr id="695" name="直線コネクタ 694"/>
        <xdr:cNvCxnSpPr/>
      </xdr:nvCxnSpPr>
      <xdr:spPr>
        <a:xfrm flipV="1">
          <a:off x="14592300" y="16575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55245</xdr:rowOff>
    </xdr:from>
    <xdr:to>
      <xdr:col>76</xdr:col>
      <xdr:colOff>114300</xdr:colOff>
      <xdr:row>97</xdr:row>
      <xdr:rowOff>64402</xdr:rowOff>
    </xdr:to>
    <xdr:cxnSp macro="">
      <xdr:nvCxnSpPr>
        <xdr:cNvPr id="698" name="直線コネクタ 697"/>
        <xdr:cNvCxnSpPr/>
      </xdr:nvCxnSpPr>
      <xdr:spPr>
        <a:xfrm flipV="1">
          <a:off x="13703300" y="1668589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61951</xdr:rowOff>
    </xdr:from>
    <xdr:to>
      <xdr:col>71</xdr:col>
      <xdr:colOff>177800</xdr:colOff>
      <xdr:row>97</xdr:row>
      <xdr:rowOff>64402</xdr:rowOff>
    </xdr:to>
    <xdr:cxnSp macro="">
      <xdr:nvCxnSpPr>
        <xdr:cNvPr id="701" name="直線コネクタ 700"/>
        <xdr:cNvCxnSpPr/>
      </xdr:nvCxnSpPr>
      <xdr:spPr>
        <a:xfrm>
          <a:off x="12814300" y="1669260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28677</xdr:rowOff>
    </xdr:from>
    <xdr:to>
      <xdr:col>85</xdr:col>
      <xdr:colOff>177800</xdr:colOff>
      <xdr:row>96</xdr:row>
      <xdr:rowOff>130277</xdr:rowOff>
    </xdr:to>
    <xdr:sp macro="" textlink="">
      <xdr:nvSpPr>
        <xdr:cNvPr id="711" name="楕円 710"/>
        <xdr:cNvSpPr/>
      </xdr:nvSpPr>
      <xdr:spPr>
        <a:xfrm>
          <a:off x="162687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7104</xdr:rowOff>
    </xdr:from>
    <xdr:ext cx="534377" cy="259045"/>
    <xdr:sp macro="" textlink="">
      <xdr:nvSpPr>
        <xdr:cNvPr id="712" name="公債費該当値テキスト"/>
        <xdr:cNvSpPr txBox="1"/>
      </xdr:nvSpPr>
      <xdr:spPr>
        <a:xfrm>
          <a:off x="16370300" y="164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65963</xdr:rowOff>
    </xdr:from>
    <xdr:to>
      <xdr:col>81</xdr:col>
      <xdr:colOff>101600</xdr:colOff>
      <xdr:row>96</xdr:row>
      <xdr:rowOff>167563</xdr:rowOff>
    </xdr:to>
    <xdr:sp macro="" textlink="">
      <xdr:nvSpPr>
        <xdr:cNvPr id="713" name="楕円 712"/>
        <xdr:cNvSpPr/>
      </xdr:nvSpPr>
      <xdr:spPr>
        <a:xfrm>
          <a:off x="154305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158690</xdr:rowOff>
    </xdr:from>
    <xdr:ext cx="534377" cy="259045"/>
    <xdr:sp macro="" textlink="">
      <xdr:nvSpPr>
        <xdr:cNvPr id="714" name="テキスト ボックス 713"/>
        <xdr:cNvSpPr txBox="1"/>
      </xdr:nvSpPr>
      <xdr:spPr>
        <a:xfrm>
          <a:off x="15214111" y="166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4445</xdr:rowOff>
    </xdr:from>
    <xdr:to>
      <xdr:col>76</xdr:col>
      <xdr:colOff>165100</xdr:colOff>
      <xdr:row>97</xdr:row>
      <xdr:rowOff>106045</xdr:rowOff>
    </xdr:to>
    <xdr:sp macro="" textlink="">
      <xdr:nvSpPr>
        <xdr:cNvPr id="715" name="楕円 714"/>
        <xdr:cNvSpPr/>
      </xdr:nvSpPr>
      <xdr:spPr>
        <a:xfrm>
          <a:off x="14541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97172</xdr:rowOff>
    </xdr:from>
    <xdr:ext cx="534377" cy="259045"/>
    <xdr:sp macro="" textlink="">
      <xdr:nvSpPr>
        <xdr:cNvPr id="716" name="テキスト ボックス 715"/>
        <xdr:cNvSpPr txBox="1"/>
      </xdr:nvSpPr>
      <xdr:spPr>
        <a:xfrm>
          <a:off x="14325111" y="16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13602</xdr:rowOff>
    </xdr:from>
    <xdr:to>
      <xdr:col>72</xdr:col>
      <xdr:colOff>38100</xdr:colOff>
      <xdr:row>97</xdr:row>
      <xdr:rowOff>115202</xdr:rowOff>
    </xdr:to>
    <xdr:sp macro="" textlink="">
      <xdr:nvSpPr>
        <xdr:cNvPr id="717" name="楕円 716"/>
        <xdr:cNvSpPr/>
      </xdr:nvSpPr>
      <xdr:spPr>
        <a:xfrm>
          <a:off x="13652500" y="166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106329</xdr:rowOff>
    </xdr:from>
    <xdr:ext cx="534377" cy="259045"/>
    <xdr:sp macro="" textlink="">
      <xdr:nvSpPr>
        <xdr:cNvPr id="718" name="テキスト ボックス 717"/>
        <xdr:cNvSpPr txBox="1"/>
      </xdr:nvSpPr>
      <xdr:spPr>
        <a:xfrm>
          <a:off x="13436111" y="167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11151</xdr:rowOff>
    </xdr:from>
    <xdr:to>
      <xdr:col>67</xdr:col>
      <xdr:colOff>101600</xdr:colOff>
      <xdr:row>97</xdr:row>
      <xdr:rowOff>112751</xdr:rowOff>
    </xdr:to>
    <xdr:sp macro="" textlink="">
      <xdr:nvSpPr>
        <xdr:cNvPr id="719" name="楕円 718"/>
        <xdr:cNvSpPr/>
      </xdr:nvSpPr>
      <xdr:spPr>
        <a:xfrm>
          <a:off x="12763500" y="166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103878</xdr:rowOff>
    </xdr:from>
    <xdr:ext cx="534377" cy="259045"/>
    <xdr:sp macro="" textlink="">
      <xdr:nvSpPr>
        <xdr:cNvPr id="720" name="テキスト ボックス 719"/>
        <xdr:cNvSpPr txBox="1"/>
      </xdr:nvSpPr>
      <xdr:spPr>
        <a:xfrm>
          <a:off x="12547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橋本駅周辺整備、消防防災無線整備、中学校給食の開始へ向けた小中学校施設整備等の大型施設整備の終了により、土木費、消防費、教育費の決算額が減となっている。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一方、公共施設等整備への積立金増、退職手当債繰上償還の実施等により、それぞれ総務費、公債費が増となっている。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本市は面積が狭く人口密度も高いことから効率的な財政運営が可能であり、類似団体と比較すると全体的に低い決算額となっている。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財政調整基金の取崩を抑制し、前年度に引き続き退職手当債の繰上償還を実施したことにより、実質単年度収支が黒字回復となっている。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が減少してきており、持続可能な財政運営を図るためには、標準財政規模及び財政調整基金の増加を図る必要がある。中期的な見通しにおける収支不足額を明確化し、収支改善策の積極的な実施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年度決算において国民健康保険特別会計の赤字が解消し、黒字額も全体で増加となったが、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年度決算は、水道事業会計の浄水場設備更新等による流動負債増の影響等から黒字額が減少している。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一般会計も依然厳しい状況に置かれており、特別会計への基準外繰出しについて見直しを図っていくことが必要である。</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年度は国民健康保険特別会計及び下水道事業会計への基準外繰出の見直しを実施した。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26462754</v>
      </c>
      <c r="BO4" s="410"/>
      <c r="BP4" s="410"/>
      <c r="BQ4" s="410"/>
      <c r="BR4" s="410"/>
      <c r="BS4" s="410"/>
      <c r="BT4" s="410"/>
      <c r="BU4" s="411"/>
      <c r="BV4" s="409">
        <v>27974899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3.7</v>
      </c>
      <c r="CU4" s="416"/>
      <c r="CV4" s="416"/>
      <c r="CW4" s="416"/>
      <c r="CX4" s="416"/>
      <c r="CY4" s="416"/>
      <c r="CZ4" s="416"/>
      <c r="DA4" s="417"/>
      <c r="DB4" s="415">
        <v>3.9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25905703</v>
      </c>
      <c r="BO5" s="447"/>
      <c r="BP5" s="447"/>
      <c r="BQ5" s="447"/>
      <c r="BR5" s="447"/>
      <c r="BS5" s="447"/>
      <c r="BT5" s="447"/>
      <c r="BU5" s="448"/>
      <c r="BV5" s="446">
        <v>27370570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97.7</v>
      </c>
      <c r="CU5" s="444"/>
      <c r="CV5" s="444"/>
      <c r="CW5" s="444"/>
      <c r="CX5" s="444"/>
      <c r="CY5" s="444"/>
      <c r="CZ5" s="444"/>
      <c r="DA5" s="445"/>
      <c r="DB5" s="443">
        <v>99.7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557051</v>
      </c>
      <c r="BO6" s="447"/>
      <c r="BP6" s="447"/>
      <c r="BQ6" s="447"/>
      <c r="BR6" s="447"/>
      <c r="BS6" s="447"/>
      <c r="BT6" s="447"/>
      <c r="BU6" s="448"/>
      <c r="BV6" s="446">
        <v>604329</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105.5</v>
      </c>
      <c r="CU6" s="484"/>
      <c r="CV6" s="484"/>
      <c r="CW6" s="484"/>
      <c r="CX6" s="484"/>
      <c r="CY6" s="484"/>
      <c r="CZ6" s="484"/>
      <c r="DA6" s="485"/>
      <c r="DB6" s="483">
        <v>106.8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10890</v>
      </c>
      <c r="BO7" s="447"/>
      <c r="BP7" s="447"/>
      <c r="BQ7" s="447"/>
      <c r="BR7" s="447"/>
      <c r="BS7" s="447"/>
      <c r="BT7" s="447"/>
      <c r="BU7" s="448"/>
      <c r="BV7" s="446">
        <v>40996</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14580912</v>
      </c>
      <c r="CU7" s="447"/>
      <c r="CV7" s="447"/>
      <c r="CW7" s="447"/>
      <c r="CX7" s="447"/>
      <c r="CY7" s="447"/>
      <c r="CZ7" s="447"/>
      <c r="DA7" s="448"/>
      <c r="DB7" s="446">
        <v>14487865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546161</v>
      </c>
      <c r="BO8" s="447"/>
      <c r="BP8" s="447"/>
      <c r="BQ8" s="447"/>
      <c r="BR8" s="447"/>
      <c r="BS8" s="447"/>
      <c r="BT8" s="447"/>
      <c r="BU8" s="448"/>
      <c r="BV8" s="446">
        <v>563333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0.7</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72664</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-17172</v>
      </c>
      <c r="BO9" s="447"/>
      <c r="BP9" s="447"/>
      <c r="BQ9" s="447"/>
      <c r="BR9" s="447"/>
      <c r="BS9" s="447"/>
      <c r="BT9" s="447"/>
      <c r="BU9" s="448"/>
      <c r="BV9" s="446">
        <v>20878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13.9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74227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96</v>
      </c>
      <c r="AV10" s="479"/>
      <c r="AW10" s="479"/>
      <c r="AX10" s="479"/>
      <c r="AY10" s="480" t="s">
        <v>115</v>
      </c>
      <c r="AZ10" s="481"/>
      <c r="BA10" s="481"/>
      <c r="BB10" s="481"/>
      <c r="BC10" s="481"/>
      <c r="BD10" s="481"/>
      <c r="BE10" s="481"/>
      <c r="BF10" s="481"/>
      <c r="BG10" s="481"/>
      <c r="BH10" s="481"/>
      <c r="BI10" s="481"/>
      <c r="BJ10" s="481"/>
      <c r="BK10" s="481"/>
      <c r="BL10" s="481"/>
      <c r="BM10" s="482"/>
      <c r="BN10" s="446">
        <v>1382</v>
      </c>
      <c r="BO10" s="447"/>
      <c r="BP10" s="447"/>
      <c r="BQ10" s="447"/>
      <c r="BR10" s="447"/>
      <c r="BS10" s="447"/>
      <c r="BT10" s="447"/>
      <c r="BU10" s="448"/>
      <c r="BV10" s="446">
        <v>1973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670562</v>
      </c>
      <c r="BO11" s="447"/>
      <c r="BP11" s="447"/>
      <c r="BQ11" s="447"/>
      <c r="BR11" s="447"/>
      <c r="BS11" s="447"/>
      <c r="BT11" s="447"/>
      <c r="BU11" s="448"/>
      <c r="BV11" s="446">
        <v>537850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71745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320700</v>
      </c>
      <c r="BO12" s="447"/>
      <c r="BP12" s="447"/>
      <c r="BQ12" s="447"/>
      <c r="BR12" s="447"/>
      <c r="BS12" s="447"/>
      <c r="BT12" s="447"/>
      <c r="BU12" s="448"/>
      <c r="BV12" s="446">
        <v>620000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70656</v>
      </c>
      <c r="S13" s="528"/>
      <c r="T13" s="528"/>
      <c r="U13" s="528"/>
      <c r="V13" s="529"/>
      <c r="W13" s="462" t="s">
        <v>133</v>
      </c>
      <c r="X13" s="463"/>
      <c r="Y13" s="463"/>
      <c r="Z13" s="463"/>
      <c r="AA13" s="463"/>
      <c r="AB13" s="453"/>
      <c r="AC13" s="497">
        <v>591</v>
      </c>
      <c r="AD13" s="498"/>
      <c r="AE13" s="498"/>
      <c r="AF13" s="498"/>
      <c r="AG13" s="537"/>
      <c r="AH13" s="497">
        <v>599</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334072</v>
      </c>
      <c r="BO13" s="447"/>
      <c r="BP13" s="447"/>
      <c r="BQ13" s="447"/>
      <c r="BR13" s="447"/>
      <c r="BS13" s="447"/>
      <c r="BT13" s="447"/>
      <c r="BU13" s="448"/>
      <c r="BV13" s="446">
        <v>-59299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0.9</v>
      </c>
      <c r="CU13" s="444"/>
      <c r="CV13" s="444"/>
      <c r="CW13" s="444"/>
      <c r="CX13" s="444"/>
      <c r="CY13" s="444"/>
      <c r="CZ13" s="444"/>
      <c r="DA13" s="445"/>
      <c r="DB13" s="443">
        <v>0.3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72144</v>
      </c>
      <c r="S14" s="528"/>
      <c r="T14" s="528"/>
      <c r="U14" s="528"/>
      <c r="V14" s="529"/>
      <c r="W14" s="436"/>
      <c r="X14" s="437"/>
      <c r="Y14" s="437"/>
      <c r="Z14" s="437"/>
      <c r="AA14" s="437"/>
      <c r="AB14" s="426"/>
      <c r="AC14" s="530">
        <v>2</v>
      </c>
      <c r="AD14" s="531"/>
      <c r="AE14" s="531"/>
      <c r="AF14" s="531"/>
      <c r="AG14" s="532"/>
      <c r="AH14" s="530">
        <v>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14.4</v>
      </c>
      <c r="CU14" s="542"/>
      <c r="CV14" s="542"/>
      <c r="CW14" s="542"/>
      <c r="CX14" s="542"/>
      <c r="CY14" s="542"/>
      <c r="CZ14" s="542"/>
      <c r="DA14" s="543"/>
      <c r="DB14" s="541">
        <v>23.4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71141</v>
      </c>
      <c r="S15" s="528"/>
      <c r="T15" s="528"/>
      <c r="U15" s="528"/>
      <c r="V15" s="529"/>
      <c r="W15" s="462" t="s">
        <v>141</v>
      </c>
      <c r="X15" s="463"/>
      <c r="Y15" s="463"/>
      <c r="Z15" s="463"/>
      <c r="AA15" s="463"/>
      <c r="AB15" s="453"/>
      <c r="AC15" s="497">
        <v>6974</v>
      </c>
      <c r="AD15" s="498"/>
      <c r="AE15" s="498"/>
      <c r="AF15" s="498"/>
      <c r="AG15" s="537"/>
      <c r="AH15" s="497">
        <v>7536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7715281</v>
      </c>
      <c r="BO15" s="410"/>
      <c r="BP15" s="410"/>
      <c r="BQ15" s="410"/>
      <c r="BR15" s="410"/>
      <c r="BS15" s="410"/>
      <c r="BT15" s="410"/>
      <c r="BU15" s="411"/>
      <c r="BV15" s="409">
        <v>7911559</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24</v>
      </c>
      <c r="AD16" s="531"/>
      <c r="AE16" s="531"/>
      <c r="AF16" s="531"/>
      <c r="AG16" s="532"/>
      <c r="AH16" s="530">
        <v>24.7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11340722</v>
      </c>
      <c r="BO16" s="447"/>
      <c r="BP16" s="447"/>
      <c r="BQ16" s="447"/>
      <c r="BR16" s="447"/>
      <c r="BS16" s="447"/>
      <c r="BT16" s="447"/>
      <c r="BU16" s="448"/>
      <c r="BV16" s="446">
        <v>11356265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21439</v>
      </c>
      <c r="AD17" s="498"/>
      <c r="AE17" s="498"/>
      <c r="AF17" s="498"/>
      <c r="AG17" s="537"/>
      <c r="AH17" s="497">
        <v>22412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9850783</v>
      </c>
      <c r="BO17" s="447"/>
      <c r="BP17" s="447"/>
      <c r="BQ17" s="447"/>
      <c r="BR17" s="447"/>
      <c r="BS17" s="447"/>
      <c r="BT17" s="447"/>
      <c r="BU17" s="448"/>
      <c r="BV17" s="446">
        <v>10089192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24.35</v>
      </c>
      <c r="M18" s="559"/>
      <c r="N18" s="559"/>
      <c r="O18" s="559"/>
      <c r="P18" s="559"/>
      <c r="Q18" s="559"/>
      <c r="R18" s="560"/>
      <c r="S18" s="560"/>
      <c r="T18" s="560"/>
      <c r="U18" s="560"/>
      <c r="V18" s="561"/>
      <c r="W18" s="464"/>
      <c r="X18" s="465"/>
      <c r="Y18" s="465"/>
      <c r="Z18" s="465"/>
      <c r="AA18" s="465"/>
      <c r="AB18" s="456"/>
      <c r="AC18" s="562">
        <v>73.900000000000006</v>
      </c>
      <c r="AD18" s="563"/>
      <c r="AE18" s="563"/>
      <c r="AF18" s="563"/>
      <c r="AG18" s="564"/>
      <c r="AH18" s="562">
        <v>73.400000000000006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14741689</v>
      </c>
      <c r="BO18" s="447"/>
      <c r="BP18" s="447"/>
      <c r="BQ18" s="447"/>
      <c r="BR18" s="447"/>
      <c r="BS18" s="447"/>
      <c r="BT18" s="447"/>
      <c r="BU18" s="448"/>
      <c r="BV18" s="446">
        <v>14547838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2984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18263844</v>
      </c>
      <c r="BO19" s="447"/>
      <c r="BP19" s="447"/>
      <c r="BQ19" s="447"/>
      <c r="BR19" s="447"/>
      <c r="BS19" s="447"/>
      <c r="BT19" s="447"/>
      <c r="BU19" s="448"/>
      <c r="BV19" s="446">
        <v>17957119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29259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26703833</v>
      </c>
      <c r="BO23" s="447"/>
      <c r="BP23" s="447"/>
      <c r="BQ23" s="447"/>
      <c r="BR23" s="447"/>
      <c r="BS23" s="447"/>
      <c r="BT23" s="447"/>
      <c r="BU23" s="448"/>
      <c r="BV23" s="446">
        <v>27633604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8487</v>
      </c>
      <c r="R24" s="498"/>
      <c r="S24" s="498"/>
      <c r="T24" s="498"/>
      <c r="U24" s="498"/>
      <c r="V24" s="537"/>
      <c r="W24" s="596"/>
      <c r="X24" s="584"/>
      <c r="Y24" s="585"/>
      <c r="Z24" s="496" t="s">
        <v>165</v>
      </c>
      <c r="AA24" s="476"/>
      <c r="AB24" s="476"/>
      <c r="AC24" s="476"/>
      <c r="AD24" s="476"/>
      <c r="AE24" s="476"/>
      <c r="AF24" s="476"/>
      <c r="AG24" s="477"/>
      <c r="AH24" s="497">
        <v>513</v>
      </c>
      <c r="AI24" s="498"/>
      <c r="AJ24" s="498"/>
      <c r="AK24" s="498"/>
      <c r="AL24" s="537"/>
      <c r="AM24" s="497">
        <v>1483083</v>
      </c>
      <c r="AN24" s="498"/>
      <c r="AO24" s="498"/>
      <c r="AP24" s="498"/>
      <c r="AQ24" s="498"/>
      <c r="AR24" s="537"/>
      <c r="AS24" s="497">
        <v>2891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3389695</v>
      </c>
      <c r="BO24" s="447"/>
      <c r="BP24" s="447"/>
      <c r="BQ24" s="447"/>
      <c r="BR24" s="447"/>
      <c r="BS24" s="447"/>
      <c r="BT24" s="447"/>
      <c r="BU24" s="448"/>
      <c r="BV24" s="446">
        <v>3935459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2</v>
      </c>
      <c r="M25" s="498"/>
      <c r="N25" s="498"/>
      <c r="O25" s="498"/>
      <c r="P25" s="537"/>
      <c r="Q25" s="497">
        <v>7213</v>
      </c>
      <c r="R25" s="498"/>
      <c r="S25" s="498"/>
      <c r="T25" s="498"/>
      <c r="U25" s="498"/>
      <c r="V25" s="537"/>
      <c r="W25" s="596"/>
      <c r="X25" s="584"/>
      <c r="Y25" s="585"/>
      <c r="Z25" s="496" t="s">
        <v>168</v>
      </c>
      <c r="AA25" s="476"/>
      <c r="AB25" s="476"/>
      <c r="AC25" s="476"/>
      <c r="AD25" s="476"/>
      <c r="AE25" s="476"/>
      <c r="AF25" s="476"/>
      <c r="AG25" s="477"/>
      <c r="AH25" s="497">
        <v>68</v>
      </c>
      <c r="AI25" s="498"/>
      <c r="AJ25" s="498"/>
      <c r="AK25" s="498"/>
      <c r="AL25" s="537"/>
      <c r="AM25" s="497">
        <v>208352</v>
      </c>
      <c r="AN25" s="498"/>
      <c r="AO25" s="498"/>
      <c r="AP25" s="498"/>
      <c r="AQ25" s="498"/>
      <c r="AR25" s="537"/>
      <c r="AS25" s="497">
        <v>3064</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437507</v>
      </c>
      <c r="BO25" s="410"/>
      <c r="BP25" s="410"/>
      <c r="BQ25" s="410"/>
      <c r="BR25" s="410"/>
      <c r="BS25" s="410"/>
      <c r="BT25" s="410"/>
      <c r="BU25" s="411"/>
      <c r="BV25" s="409">
        <v>450533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6547</v>
      </c>
      <c r="R26" s="498"/>
      <c r="S26" s="498"/>
      <c r="T26" s="498"/>
      <c r="U26" s="498"/>
      <c r="V26" s="537"/>
      <c r="W26" s="596"/>
      <c r="X26" s="584"/>
      <c r="Y26" s="585"/>
      <c r="Z26" s="496" t="s">
        <v>171</v>
      </c>
      <c r="AA26" s="606"/>
      <c r="AB26" s="606"/>
      <c r="AC26" s="606"/>
      <c r="AD26" s="606"/>
      <c r="AE26" s="606"/>
      <c r="AF26" s="606"/>
      <c r="AG26" s="607"/>
      <c r="AH26" s="497">
        <v>57</v>
      </c>
      <c r="AI26" s="498"/>
      <c r="AJ26" s="498"/>
      <c r="AK26" s="498"/>
      <c r="AL26" s="537"/>
      <c r="AM26" s="497">
        <v>181146</v>
      </c>
      <c r="AN26" s="498"/>
      <c r="AO26" s="498"/>
      <c r="AP26" s="498"/>
      <c r="AQ26" s="498"/>
      <c r="AR26" s="537"/>
      <c r="AS26" s="497">
        <v>3178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5500</v>
      </c>
      <c r="R27" s="498"/>
      <c r="S27" s="498"/>
      <c r="T27" s="498"/>
      <c r="U27" s="498"/>
      <c r="V27" s="537"/>
      <c r="W27" s="596"/>
      <c r="X27" s="584"/>
      <c r="Y27" s="585"/>
      <c r="Z27" s="496" t="s">
        <v>176</v>
      </c>
      <c r="AA27" s="476"/>
      <c r="AB27" s="476"/>
      <c r="AC27" s="476"/>
      <c r="AD27" s="476"/>
      <c r="AE27" s="476"/>
      <c r="AF27" s="476"/>
      <c r="AG27" s="477"/>
      <c r="AH27" s="497">
        <v>22</v>
      </c>
      <c r="AI27" s="498"/>
      <c r="AJ27" s="498"/>
      <c r="AK27" s="498"/>
      <c r="AL27" s="537"/>
      <c r="AM27" s="497">
        <v>71060</v>
      </c>
      <c r="AN27" s="498"/>
      <c r="AO27" s="498"/>
      <c r="AP27" s="498"/>
      <c r="AQ27" s="498"/>
      <c r="AR27" s="537"/>
      <c r="AS27" s="497">
        <v>3230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94000</v>
      </c>
      <c r="BO27" s="620"/>
      <c r="BP27" s="620"/>
      <c r="BQ27" s="620"/>
      <c r="BR27" s="620"/>
      <c r="BS27" s="620"/>
      <c r="BT27" s="620"/>
      <c r="BU27" s="621"/>
      <c r="BV27" s="619">
        <v>94000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5000</v>
      </c>
      <c r="R28" s="498"/>
      <c r="S28" s="498"/>
      <c r="T28" s="498"/>
      <c r="U28" s="498"/>
      <c r="V28" s="537"/>
      <c r="W28" s="596"/>
      <c r="X28" s="584"/>
      <c r="Y28" s="585"/>
      <c r="Z28" s="496" t="s">
        <v>179</v>
      </c>
      <c r="AA28" s="476"/>
      <c r="AB28" s="476"/>
      <c r="AC28" s="476"/>
      <c r="AD28" s="476"/>
      <c r="AE28" s="476"/>
      <c r="AF28" s="476"/>
      <c r="AG28" s="477"/>
      <c r="AH28" s="497" t="s">
        <v>123</v>
      </c>
      <c r="AI28" s="498"/>
      <c r="AJ28" s="498"/>
      <c r="AK28" s="498"/>
      <c r="AL28" s="537"/>
      <c r="AM28" s="497" t="s">
        <v>123</v>
      </c>
      <c r="AN28" s="498"/>
      <c r="AO28" s="498"/>
      <c r="AP28" s="498"/>
      <c r="AQ28" s="498"/>
      <c r="AR28" s="537"/>
      <c r="AS28" s="497" t="s">
        <v>123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1282251</v>
      </c>
      <c r="BO28" s="410"/>
      <c r="BP28" s="410"/>
      <c r="BQ28" s="410"/>
      <c r="BR28" s="410"/>
      <c r="BS28" s="410"/>
      <c r="BT28" s="410"/>
      <c r="BU28" s="411"/>
      <c r="BV28" s="409">
        <v>1311569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19</v>
      </c>
      <c r="M29" s="498"/>
      <c r="N29" s="498"/>
      <c r="O29" s="498"/>
      <c r="P29" s="537"/>
      <c r="Q29" s="497">
        <v>4700</v>
      </c>
      <c r="R29" s="498"/>
      <c r="S29" s="498"/>
      <c r="T29" s="498"/>
      <c r="U29" s="498"/>
      <c r="V29" s="537"/>
      <c r="W29" s="597"/>
      <c r="X29" s="598"/>
      <c r="Y29" s="599"/>
      <c r="Z29" s="496" t="s">
        <v>182</v>
      </c>
      <c r="AA29" s="476"/>
      <c r="AB29" s="476"/>
      <c r="AC29" s="476"/>
      <c r="AD29" s="476"/>
      <c r="AE29" s="476"/>
      <c r="AF29" s="476"/>
      <c r="AG29" s="477"/>
      <c r="AH29" s="497">
        <v>535</v>
      </c>
      <c r="AI29" s="498"/>
      <c r="AJ29" s="498"/>
      <c r="AK29" s="498"/>
      <c r="AL29" s="537"/>
      <c r="AM29" s="497">
        <v>1554143</v>
      </c>
      <c r="AN29" s="498"/>
      <c r="AO29" s="498"/>
      <c r="AP29" s="498"/>
      <c r="AQ29" s="498"/>
      <c r="AR29" s="537"/>
      <c r="AS29" s="497">
        <v>2905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281659</v>
      </c>
      <c r="BO29" s="447"/>
      <c r="BP29" s="447"/>
      <c r="BQ29" s="447"/>
      <c r="BR29" s="447"/>
      <c r="BS29" s="447"/>
      <c r="BT29" s="447"/>
      <c r="BU29" s="448"/>
      <c r="BV29" s="446">
        <v>448001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4519038</v>
      </c>
      <c r="BO30" s="620"/>
      <c r="BP30" s="620"/>
      <c r="BQ30" s="620"/>
      <c r="BR30" s="620"/>
      <c r="BS30" s="620"/>
      <c r="BT30" s="620"/>
      <c r="BU30" s="621"/>
      <c r="BV30" s="619">
        <v>4335345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192</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城南衛生管理組合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やわた市民文化事業団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休日応急診療所特別会計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澱川右岸水防事務組合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八幡市公園施設事業団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淀川・木津川水防事務組合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駐車場特別会計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京都府自治会館管理組合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京都府住宅新築資金等貸付事業管理組合
（一般会計）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京都府住宅新築資金等貸付事業管理組合
（特別会計）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京都府後期高齢者医療広域連合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京都府後期高齢者医療広域連合（特別会計）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京都地方税機構</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0fpbt9vp5iTa+NI+2LqKJqBJx+krEsyfqyfan827G+fIIdNxSsYOKSK88mRq0HfYe/ryp220cQOFR/7VNn6fZA==" saltValue="9gt90x21CkP5DfCEE2sL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24" t="s">
        <v>580</v>
      </c>
      <c r="D34" s="1224"/>
      <c r="E34" s="1225"/>
      <c r="F34" s="32">
        <v>4.83</v>
      </c>
      <c r="G34" s="33">
        <v>4.58</v>
      </c>
      <c r="H34" s="33">
        <v>4.9400000000000004</v>
      </c>
      <c r="I34" s="33">
        <v>5.58</v>
      </c>
      <c r="J34" s="34">
        <v>5.95</v>
      </c>
      <c r="K34" s="22"/>
      <c r="L34" s="22"/>
      <c r="M34" s="22"/>
      <c r="N34" s="22"/>
      <c r="O34" s="22"/>
      <c r="P34" s="22"/>
    </row>
    <row r="35" spans="1:16" ht="39" customHeight="1">
      <c r="A35" s="22"/>
      <c r="B35" s="35"/>
      <c r="C35" s="1218" t="s">
        <v>581</v>
      </c>
      <c r="D35" s="1219"/>
      <c r="E35" s="1220"/>
      <c r="F35" s="36">
        <v>8.35</v>
      </c>
      <c r="G35" s="37">
        <v>8.24</v>
      </c>
      <c r="H35" s="37">
        <v>7.62</v>
      </c>
      <c r="I35" s="37">
        <v>7.03</v>
      </c>
      <c r="J35" s="38">
        <v>4.3099999999999996</v>
      </c>
      <c r="K35" s="22"/>
      <c r="L35" s="22"/>
      <c r="M35" s="22"/>
      <c r="N35" s="22"/>
      <c r="O35" s="22"/>
      <c r="P35" s="22"/>
    </row>
    <row r="36" spans="1:16" ht="39" customHeight="1">
      <c r="A36" s="22"/>
      <c r="B36" s="35"/>
      <c r="C36" s="1218" t="s">
        <v>582</v>
      </c>
      <c r="D36" s="1219"/>
      <c r="E36" s="1220"/>
      <c r="F36" s="36">
        <v>3.09</v>
      </c>
      <c r="G36" s="37">
        <v>4.1500000000000004</v>
      </c>
      <c r="H36" s="37">
        <v>3.71</v>
      </c>
      <c r="I36" s="37">
        <v>3.88</v>
      </c>
      <c r="J36" s="38">
        <v>3.74</v>
      </c>
      <c r="K36" s="22"/>
      <c r="L36" s="22"/>
      <c r="M36" s="22"/>
      <c r="N36" s="22"/>
      <c r="O36" s="22"/>
      <c r="P36" s="22"/>
    </row>
    <row r="37" spans="1:16" ht="39" customHeight="1">
      <c r="A37" s="22"/>
      <c r="B37" s="35"/>
      <c r="C37" s="1218" t="s">
        <v>583</v>
      </c>
      <c r="D37" s="1219"/>
      <c r="E37" s="1220"/>
      <c r="F37" s="36" t="s">
        <v>584</v>
      </c>
      <c r="G37" s="37" t="s">
        <v>585</v>
      </c>
      <c r="H37" s="37" t="s">
        <v>586</v>
      </c>
      <c r="I37" s="37">
        <v>0.01</v>
      </c>
      <c r="J37" s="38">
        <v>1.38</v>
      </c>
      <c r="K37" s="22"/>
      <c r="L37" s="22"/>
      <c r="M37" s="22"/>
      <c r="N37" s="22"/>
      <c r="O37" s="22"/>
      <c r="P37" s="22"/>
    </row>
    <row r="38" spans="1:16" ht="39" customHeight="1">
      <c r="A38" s="22"/>
      <c r="B38" s="35"/>
      <c r="C38" s="1218" t="s">
        <v>587</v>
      </c>
      <c r="D38" s="1219"/>
      <c r="E38" s="1220"/>
      <c r="F38" s="36">
        <v>0.11</v>
      </c>
      <c r="G38" s="37">
        <v>0.37</v>
      </c>
      <c r="H38" s="37">
        <v>0.22</v>
      </c>
      <c r="I38" s="37">
        <v>0.93</v>
      </c>
      <c r="J38" s="38">
        <v>0.86</v>
      </c>
      <c r="K38" s="22"/>
      <c r="L38" s="22"/>
      <c r="M38" s="22"/>
      <c r="N38" s="22"/>
      <c r="O38" s="22"/>
      <c r="P38" s="22"/>
    </row>
    <row r="39" spans="1:16" ht="39" customHeight="1">
      <c r="A39" s="22"/>
      <c r="B39" s="35"/>
      <c r="C39" s="1218" t="s">
        <v>588</v>
      </c>
      <c r="D39" s="1219"/>
      <c r="E39" s="1220"/>
      <c r="F39" s="36">
        <v>0.14000000000000001</v>
      </c>
      <c r="G39" s="37">
        <v>0.14000000000000001</v>
      </c>
      <c r="H39" s="37">
        <v>0.13</v>
      </c>
      <c r="I39" s="37">
        <v>0.23</v>
      </c>
      <c r="J39" s="38">
        <v>0.17</v>
      </c>
      <c r="K39" s="22"/>
      <c r="L39" s="22"/>
      <c r="M39" s="22"/>
      <c r="N39" s="22"/>
      <c r="O39" s="22"/>
      <c r="P39" s="22"/>
    </row>
    <row r="40" spans="1:16" ht="39" customHeight="1">
      <c r="A40" s="22"/>
      <c r="B40" s="35"/>
      <c r="C40" s="1218" t="s">
        <v>589</v>
      </c>
      <c r="D40" s="1219"/>
      <c r="E40" s="1220"/>
      <c r="F40" s="36">
        <v>0</v>
      </c>
      <c r="G40" s="37">
        <v>0</v>
      </c>
      <c r="H40" s="37">
        <v>0</v>
      </c>
      <c r="I40" s="37">
        <v>0</v>
      </c>
      <c r="J40" s="38">
        <v>0</v>
      </c>
      <c r="K40" s="22"/>
      <c r="L40" s="22"/>
      <c r="M40" s="22"/>
      <c r="N40" s="22"/>
      <c r="O40" s="22"/>
      <c r="P40" s="22"/>
    </row>
    <row r="41" spans="1:16" ht="39" customHeight="1">
      <c r="A41" s="22"/>
      <c r="B41" s="35"/>
      <c r="C41" s="1218" t="s">
        <v>590</v>
      </c>
      <c r="D41" s="1219"/>
      <c r="E41" s="1220"/>
      <c r="F41" s="36">
        <v>0</v>
      </c>
      <c r="G41" s="37">
        <v>0</v>
      </c>
      <c r="H41" s="37">
        <v>0</v>
      </c>
      <c r="I41" s="37">
        <v>0</v>
      </c>
      <c r="J41" s="38">
        <v>0</v>
      </c>
      <c r="K41" s="22"/>
      <c r="L41" s="22"/>
      <c r="M41" s="22"/>
      <c r="N41" s="22"/>
      <c r="O41" s="22"/>
      <c r="P41" s="22"/>
    </row>
    <row r="42" spans="1:16" ht="39" customHeight="1">
      <c r="A42" s="22"/>
      <c r="B42" s="39"/>
      <c r="C42" s="1218" t="s">
        <v>591</v>
      </c>
      <c r="D42" s="1219"/>
      <c r="E42" s="1220"/>
      <c r="F42" s="36" t="s">
        <v>530</v>
      </c>
      <c r="G42" s="37" t="s">
        <v>530</v>
      </c>
      <c r="H42" s="37" t="s">
        <v>530</v>
      </c>
      <c r="I42" s="37" t="s">
        <v>530</v>
      </c>
      <c r="J42" s="38" t="s">
        <v>530</v>
      </c>
      <c r="K42" s="22"/>
      <c r="L42" s="22"/>
      <c r="M42" s="22"/>
      <c r="N42" s="22"/>
      <c r="O42" s="22"/>
      <c r="P42" s="22"/>
    </row>
    <row r="43" spans="1:16" ht="39" customHeight="1" thickBot="1">
      <c r="A43" s="22"/>
      <c r="B43" s="40"/>
      <c r="C43" s="1221" t="s">
        <v>592</v>
      </c>
      <c r="D43" s="1222"/>
      <c r="E43" s="1223"/>
      <c r="F43" s="41" t="s">
        <v>530</v>
      </c>
      <c r="G43" s="42" t="s">
        <v>530</v>
      </c>
      <c r="H43" s="42" t="s">
        <v>530</v>
      </c>
      <c r="I43" s="42" t="s">
        <v>530</v>
      </c>
      <c r="J43" s="43" t="s">
        <v>530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CIK8RgmCW3PpaHtpuwdscbD024R4VR+2w9ehTI6roIwM59W4GHWdVAEVmxU8wWavn/z91sCkIKUWelQpPs2HQ==" saltValue="WGhWWluUVsTZi+i7TMHL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34" t="s">
        <v>11</v>
      </c>
      <c r="C45" s="1235"/>
      <c r="D45" s="58"/>
      <c r="E45" s="1240" t="s">
        <v>12</v>
      </c>
      <c r="F45" s="1240"/>
      <c r="G45" s="1240"/>
      <c r="H45" s="1240"/>
      <c r="I45" s="1240"/>
      <c r="J45" s="1241"/>
      <c r="K45" s="59">
        <v>1881</v>
      </c>
      <c r="L45" s="60">
        <v>1857</v>
      </c>
      <c r="M45" s="60">
        <v>1898</v>
      </c>
      <c r="N45" s="60">
        <v>1973</v>
      </c>
      <c r="O45" s="61">
        <v>2037</v>
      </c>
      <c r="P45" s="48"/>
      <c r="Q45" s="48"/>
      <c r="R45" s="48"/>
      <c r="S45" s="48"/>
      <c r="T45" s="48"/>
      <c r="U45" s="48"/>
    </row>
    <row r="46" spans="1:21" ht="30.75" customHeight="1">
      <c r="A46" s="48"/>
      <c r="B46" s="1236"/>
      <c r="C46" s="1237"/>
      <c r="D46" s="62"/>
      <c r="E46" s="1228" t="s">
        <v>13</v>
      </c>
      <c r="F46" s="1228"/>
      <c r="G46" s="1228"/>
      <c r="H46" s="1228"/>
      <c r="I46" s="1228"/>
      <c r="J46" s="1229"/>
      <c r="K46" s="63" t="s">
        <v>530</v>
      </c>
      <c r="L46" s="64" t="s">
        <v>530</v>
      </c>
      <c r="M46" s="64" t="s">
        <v>530</v>
      </c>
      <c r="N46" s="64" t="s">
        <v>530</v>
      </c>
      <c r="O46" s="65" t="s">
        <v>530</v>
      </c>
      <c r="P46" s="48"/>
      <c r="Q46" s="48"/>
      <c r="R46" s="48"/>
      <c r="S46" s="48"/>
      <c r="T46" s="48"/>
      <c r="U46" s="48"/>
    </row>
    <row r="47" spans="1:21" ht="30.75" customHeight="1">
      <c r="A47" s="48"/>
      <c r="B47" s="1236"/>
      <c r="C47" s="1237"/>
      <c r="D47" s="62"/>
      <c r="E47" s="1228" t="s">
        <v>14</v>
      </c>
      <c r="F47" s="1228"/>
      <c r="G47" s="1228"/>
      <c r="H47" s="1228"/>
      <c r="I47" s="1228"/>
      <c r="J47" s="1229"/>
      <c r="K47" s="63" t="s">
        <v>530</v>
      </c>
      <c r="L47" s="64" t="s">
        <v>530</v>
      </c>
      <c r="M47" s="64" t="s">
        <v>530</v>
      </c>
      <c r="N47" s="64" t="s">
        <v>530</v>
      </c>
      <c r="O47" s="65" t="s">
        <v>530</v>
      </c>
      <c r="P47" s="48"/>
      <c r="Q47" s="48"/>
      <c r="R47" s="48"/>
      <c r="S47" s="48"/>
      <c r="T47" s="48"/>
      <c r="U47" s="48"/>
    </row>
    <row r="48" spans="1:21" ht="30.75" customHeight="1">
      <c r="A48" s="48"/>
      <c r="B48" s="1236"/>
      <c r="C48" s="1237"/>
      <c r="D48" s="62"/>
      <c r="E48" s="1228" t="s">
        <v>15</v>
      </c>
      <c r="F48" s="1228"/>
      <c r="G48" s="1228"/>
      <c r="H48" s="1228"/>
      <c r="I48" s="1228"/>
      <c r="J48" s="1229"/>
      <c r="K48" s="63">
        <v>274</v>
      </c>
      <c r="L48" s="64">
        <v>177</v>
      </c>
      <c r="M48" s="64">
        <v>272</v>
      </c>
      <c r="N48" s="64">
        <v>275</v>
      </c>
      <c r="O48" s="65">
        <v>219</v>
      </c>
      <c r="P48" s="48"/>
      <c r="Q48" s="48"/>
      <c r="R48" s="48"/>
      <c r="S48" s="48"/>
      <c r="T48" s="48"/>
      <c r="U48" s="48"/>
    </row>
    <row r="49" spans="1:21" ht="30.75" customHeight="1">
      <c r="A49" s="48"/>
      <c r="B49" s="1236"/>
      <c r="C49" s="1237"/>
      <c r="D49" s="62"/>
      <c r="E49" s="1228" t="s">
        <v>16</v>
      </c>
      <c r="F49" s="1228"/>
      <c r="G49" s="1228"/>
      <c r="H49" s="1228"/>
      <c r="I49" s="1228"/>
      <c r="J49" s="1229"/>
      <c r="K49" s="63">
        <v>116</v>
      </c>
      <c r="L49" s="64">
        <v>106</v>
      </c>
      <c r="M49" s="64">
        <v>92</v>
      </c>
      <c r="N49" s="64">
        <v>78</v>
      </c>
      <c r="O49" s="65">
        <v>82</v>
      </c>
      <c r="P49" s="48"/>
      <c r="Q49" s="48"/>
      <c r="R49" s="48"/>
      <c r="S49" s="48"/>
      <c r="T49" s="48"/>
      <c r="U49" s="48"/>
    </row>
    <row r="50" spans="1:21" ht="30.75" customHeight="1">
      <c r="A50" s="48"/>
      <c r="B50" s="1236"/>
      <c r="C50" s="1237"/>
      <c r="D50" s="62"/>
      <c r="E50" s="1228" t="s">
        <v>17</v>
      </c>
      <c r="F50" s="1228"/>
      <c r="G50" s="1228"/>
      <c r="H50" s="1228"/>
      <c r="I50" s="1228"/>
      <c r="J50" s="1229"/>
      <c r="K50" s="63">
        <v>28</v>
      </c>
      <c r="L50" s="64">
        <v>19</v>
      </c>
      <c r="M50" s="64">
        <v>6</v>
      </c>
      <c r="N50" s="64" t="s">
        <v>530</v>
      </c>
      <c r="O50" s="65" t="s">
        <v>530</v>
      </c>
      <c r="P50" s="48"/>
      <c r="Q50" s="48"/>
      <c r="R50" s="48"/>
      <c r="S50" s="48"/>
      <c r="T50" s="48"/>
      <c r="U50" s="48"/>
    </row>
    <row r="51" spans="1:21" ht="30.75" customHeight="1">
      <c r="A51" s="48"/>
      <c r="B51" s="1238"/>
      <c r="C51" s="1239"/>
      <c r="D51" s="66"/>
      <c r="E51" s="1228" t="s">
        <v>18</v>
      </c>
      <c r="F51" s="1228"/>
      <c r="G51" s="1228"/>
      <c r="H51" s="1228"/>
      <c r="I51" s="1228"/>
      <c r="J51" s="1229"/>
      <c r="K51" s="63" t="s">
        <v>530</v>
      </c>
      <c r="L51" s="64" t="s">
        <v>530</v>
      </c>
      <c r="M51" s="64" t="s">
        <v>530</v>
      </c>
      <c r="N51" s="64" t="s">
        <v>530</v>
      </c>
      <c r="O51" s="65" t="s">
        <v>530</v>
      </c>
      <c r="P51" s="48"/>
      <c r="Q51" s="48"/>
      <c r="R51" s="48"/>
      <c r="S51" s="48"/>
      <c r="T51" s="48"/>
      <c r="U51" s="48"/>
    </row>
    <row r="52" spans="1:21" ht="30.75" customHeight="1">
      <c r="A52" s="48"/>
      <c r="B52" s="1226" t="s">
        <v>19</v>
      </c>
      <c r="C52" s="1227"/>
      <c r="D52" s="66"/>
      <c r="E52" s="1228" t="s">
        <v>20</v>
      </c>
      <c r="F52" s="1228"/>
      <c r="G52" s="1228"/>
      <c r="H52" s="1228"/>
      <c r="I52" s="1228"/>
      <c r="J52" s="1229"/>
      <c r="K52" s="63">
        <v>2287</v>
      </c>
      <c r="L52" s="64">
        <v>2241</v>
      </c>
      <c r="M52" s="64">
        <v>2191</v>
      </c>
      <c r="N52" s="64">
        <v>2181</v>
      </c>
      <c r="O52" s="65">
        <v>2209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v>
      </c>
      <c r="L53" s="69">
        <v>-82</v>
      </c>
      <c r="M53" s="69">
        <v>77</v>
      </c>
      <c r="N53" s="69">
        <v>145</v>
      </c>
      <c r="O53" s="70">
        <v>129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QiEjnKBOX+IoqxK/GMhwgT8BfdxvxZmXBcQnxipanpngVcvrZ4QWCJSW35Hp6UehL+EfMnwVpcwZgDXCz/OSQ==" saltValue="LvVxUsJOF7UMhE3HSDWA8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572</v>
      </c>
      <c r="J40" s="79" t="s">
        <v>573</v>
      </c>
      <c r="K40" s="79" t="s">
        <v>574</v>
      </c>
      <c r="L40" s="79" t="s">
        <v>575</v>
      </c>
      <c r="M40" s="80" t="s">
        <v>576</v>
      </c>
    </row>
    <row r="41" spans="2:13" ht="27.75" customHeight="1">
      <c r="B41" s="1242" t="s">
        <v>24</v>
      </c>
      <c r="C41" s="1243"/>
      <c r="D41" s="81"/>
      <c r="E41" s="1248" t="s">
        <v>25</v>
      </c>
      <c r="F41" s="1248"/>
      <c r="G41" s="1248"/>
      <c r="H41" s="1249"/>
      <c r="I41" s="82">
        <v>23992</v>
      </c>
      <c r="J41" s="83">
        <v>25645</v>
      </c>
      <c r="K41" s="83">
        <v>26827</v>
      </c>
      <c r="L41" s="83">
        <v>27634</v>
      </c>
      <c r="M41" s="84">
        <v>26704</v>
      </c>
    </row>
    <row r="42" spans="2:13" ht="27.75" customHeight="1">
      <c r="B42" s="1244"/>
      <c r="C42" s="1245"/>
      <c r="D42" s="85"/>
      <c r="E42" s="1250" t="s">
        <v>26</v>
      </c>
      <c r="F42" s="1250"/>
      <c r="G42" s="1250"/>
      <c r="H42" s="1251"/>
      <c r="I42" s="86">
        <v>24</v>
      </c>
      <c r="J42" s="87">
        <v>6</v>
      </c>
      <c r="K42" s="87" t="s">
        <v>530</v>
      </c>
      <c r="L42" s="87" t="s">
        <v>530</v>
      </c>
      <c r="M42" s="88" t="s">
        <v>530</v>
      </c>
    </row>
    <row r="43" spans="2:13" ht="27.75" customHeight="1">
      <c r="B43" s="1244"/>
      <c r="C43" s="1245"/>
      <c r="D43" s="85"/>
      <c r="E43" s="1250" t="s">
        <v>27</v>
      </c>
      <c r="F43" s="1250"/>
      <c r="G43" s="1250"/>
      <c r="H43" s="1251"/>
      <c r="I43" s="86">
        <v>2274</v>
      </c>
      <c r="J43" s="87">
        <v>1520</v>
      </c>
      <c r="K43" s="87">
        <v>1537</v>
      </c>
      <c r="L43" s="87">
        <v>1634</v>
      </c>
      <c r="M43" s="88">
        <v>2206</v>
      </c>
    </row>
    <row r="44" spans="2:13" ht="27.75" customHeight="1">
      <c r="B44" s="1244"/>
      <c r="C44" s="1245"/>
      <c r="D44" s="85"/>
      <c r="E44" s="1250" t="s">
        <v>28</v>
      </c>
      <c r="F44" s="1250"/>
      <c r="G44" s="1250"/>
      <c r="H44" s="1251"/>
      <c r="I44" s="86">
        <v>656</v>
      </c>
      <c r="J44" s="87">
        <v>755</v>
      </c>
      <c r="K44" s="87">
        <v>697</v>
      </c>
      <c r="L44" s="87">
        <v>1186</v>
      </c>
      <c r="M44" s="88">
        <v>1531</v>
      </c>
    </row>
    <row r="45" spans="2:13" ht="27.75" customHeight="1">
      <c r="B45" s="1244"/>
      <c r="C45" s="1245"/>
      <c r="D45" s="85"/>
      <c r="E45" s="1250" t="s">
        <v>29</v>
      </c>
      <c r="F45" s="1250"/>
      <c r="G45" s="1250"/>
      <c r="H45" s="1251"/>
      <c r="I45" s="86">
        <v>4599</v>
      </c>
      <c r="J45" s="87">
        <v>4014</v>
      </c>
      <c r="K45" s="87">
        <v>3977</v>
      </c>
      <c r="L45" s="87">
        <v>3415</v>
      </c>
      <c r="M45" s="88">
        <v>3140</v>
      </c>
    </row>
    <row r="46" spans="2:13" ht="27.75" customHeight="1">
      <c r="B46" s="1244"/>
      <c r="C46" s="1245"/>
      <c r="D46" s="89"/>
      <c r="E46" s="1250" t="s">
        <v>30</v>
      </c>
      <c r="F46" s="1250"/>
      <c r="G46" s="1250"/>
      <c r="H46" s="1251"/>
      <c r="I46" s="86" t="s">
        <v>530</v>
      </c>
      <c r="J46" s="87" t="s">
        <v>530</v>
      </c>
      <c r="K46" s="87" t="s">
        <v>530</v>
      </c>
      <c r="L46" s="87" t="s">
        <v>530</v>
      </c>
      <c r="M46" s="88">
        <v>4</v>
      </c>
    </row>
    <row r="47" spans="2:13" ht="27.75" customHeight="1">
      <c r="B47" s="1244"/>
      <c r="C47" s="1245"/>
      <c r="D47" s="90"/>
      <c r="E47" s="1252" t="s">
        <v>31</v>
      </c>
      <c r="F47" s="1253"/>
      <c r="G47" s="1253"/>
      <c r="H47" s="1254"/>
      <c r="I47" s="86" t="s">
        <v>530</v>
      </c>
      <c r="J47" s="87" t="s">
        <v>530</v>
      </c>
      <c r="K47" s="87" t="s">
        <v>530</v>
      </c>
      <c r="L47" s="87" t="s">
        <v>530</v>
      </c>
      <c r="M47" s="88" t="s">
        <v>530</v>
      </c>
    </row>
    <row r="48" spans="2:13" ht="27.75" customHeight="1">
      <c r="B48" s="1244"/>
      <c r="C48" s="1245"/>
      <c r="D48" s="85"/>
      <c r="E48" s="1250" t="s">
        <v>32</v>
      </c>
      <c r="F48" s="1250"/>
      <c r="G48" s="1250"/>
      <c r="H48" s="1251"/>
      <c r="I48" s="86" t="s">
        <v>530</v>
      </c>
      <c r="J48" s="87" t="s">
        <v>530</v>
      </c>
      <c r="K48" s="87" t="s">
        <v>530</v>
      </c>
      <c r="L48" s="87" t="s">
        <v>530</v>
      </c>
      <c r="M48" s="88" t="s">
        <v>530</v>
      </c>
    </row>
    <row r="49" spans="2:13" ht="27.75" customHeight="1">
      <c r="B49" s="1246"/>
      <c r="C49" s="1247"/>
      <c r="D49" s="85"/>
      <c r="E49" s="1250" t="s">
        <v>33</v>
      </c>
      <c r="F49" s="1250"/>
      <c r="G49" s="1250"/>
      <c r="H49" s="1251"/>
      <c r="I49" s="86" t="s">
        <v>530</v>
      </c>
      <c r="J49" s="87" t="s">
        <v>530</v>
      </c>
      <c r="K49" s="87" t="s">
        <v>530</v>
      </c>
      <c r="L49" s="87" t="s">
        <v>530</v>
      </c>
      <c r="M49" s="88" t="s">
        <v>530</v>
      </c>
    </row>
    <row r="50" spans="2:13" ht="27.75" customHeight="1">
      <c r="B50" s="1255" t="s">
        <v>34</v>
      </c>
      <c r="C50" s="1256"/>
      <c r="D50" s="91"/>
      <c r="E50" s="1250" t="s">
        <v>35</v>
      </c>
      <c r="F50" s="1250"/>
      <c r="G50" s="1250"/>
      <c r="H50" s="1251"/>
      <c r="I50" s="86">
        <v>6448</v>
      </c>
      <c r="J50" s="87">
        <v>6530</v>
      </c>
      <c r="K50" s="87">
        <v>7092</v>
      </c>
      <c r="L50" s="87">
        <v>6147</v>
      </c>
      <c r="M50" s="88">
        <v>6178</v>
      </c>
    </row>
    <row r="51" spans="2:13" ht="27.75" customHeight="1">
      <c r="B51" s="1244"/>
      <c r="C51" s="1245"/>
      <c r="D51" s="85"/>
      <c r="E51" s="1250" t="s">
        <v>36</v>
      </c>
      <c r="F51" s="1250"/>
      <c r="G51" s="1250"/>
      <c r="H51" s="1251"/>
      <c r="I51" s="86">
        <v>4543</v>
      </c>
      <c r="J51" s="87">
        <v>4084</v>
      </c>
      <c r="K51" s="87">
        <v>4453</v>
      </c>
      <c r="L51" s="87">
        <v>4909</v>
      </c>
      <c r="M51" s="88">
        <v>5647</v>
      </c>
    </row>
    <row r="52" spans="2:13" ht="27.75" customHeight="1">
      <c r="B52" s="1246"/>
      <c r="C52" s="1247"/>
      <c r="D52" s="85"/>
      <c r="E52" s="1250" t="s">
        <v>37</v>
      </c>
      <c r="F52" s="1250"/>
      <c r="G52" s="1250"/>
      <c r="H52" s="1251"/>
      <c r="I52" s="86">
        <v>18286</v>
      </c>
      <c r="J52" s="87">
        <v>18430</v>
      </c>
      <c r="K52" s="87">
        <v>18671</v>
      </c>
      <c r="L52" s="87">
        <v>19792</v>
      </c>
      <c r="M52" s="88">
        <v>19882</v>
      </c>
    </row>
    <row r="53" spans="2:13" ht="27.75" customHeight="1" thickBot="1">
      <c r="B53" s="1257" t="s">
        <v>38</v>
      </c>
      <c r="C53" s="1258"/>
      <c r="D53" s="92"/>
      <c r="E53" s="1259" t="s">
        <v>39</v>
      </c>
      <c r="F53" s="1259"/>
      <c r="G53" s="1259"/>
      <c r="H53" s="1260"/>
      <c r="I53" s="93">
        <v>2270</v>
      </c>
      <c r="J53" s="94">
        <v>2894</v>
      </c>
      <c r="K53" s="94">
        <v>2821</v>
      </c>
      <c r="L53" s="94">
        <v>3021</v>
      </c>
      <c r="M53" s="95">
        <v>1879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ygHGPDPc898u1oiPiMW+dbpEzCN3p8Y2bCGykQAvIq9TfqgSNhfOzEzt9VpqqzSUZr3zdDN4q6Yy3/ey5i+nQ==" saltValue="tYorf54ZY0fLpWe+qdw3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574</v>
      </c>
      <c r="G54" s="104" t="s">
        <v>575</v>
      </c>
      <c r="H54" s="105" t="s">
        <v>576</v>
      </c>
    </row>
    <row r="55" spans="2:8" ht="52.5" customHeight="1">
      <c r="B55" s="106"/>
      <c r="C55" s="1269" t="s">
        <v>42</v>
      </c>
      <c r="D55" s="1269"/>
      <c r="E55" s="1270"/>
      <c r="F55" s="107">
        <v>1650</v>
      </c>
      <c r="G55" s="107">
        <v>1312</v>
      </c>
      <c r="H55" s="108">
        <v>1282</v>
      </c>
    </row>
    <row r="56" spans="2:8" ht="52.5" customHeight="1">
      <c r="B56" s="109"/>
      <c r="C56" s="1271" t="s">
        <v>43</v>
      </c>
      <c r="D56" s="1271"/>
      <c r="E56" s="1272"/>
      <c r="F56" s="110">
        <v>495</v>
      </c>
      <c r="G56" s="110">
        <v>448</v>
      </c>
      <c r="H56" s="111">
        <v>282</v>
      </c>
    </row>
    <row r="57" spans="2:8" ht="53.25" customHeight="1">
      <c r="B57" s="109"/>
      <c r="C57" s="1273" t="s">
        <v>44</v>
      </c>
      <c r="D57" s="1273"/>
      <c r="E57" s="1274"/>
      <c r="F57" s="112">
        <v>4895</v>
      </c>
      <c r="G57" s="112">
        <v>4335</v>
      </c>
      <c r="H57" s="113">
        <v>4519</v>
      </c>
    </row>
    <row r="58" spans="2:8" ht="45.75" customHeight="1">
      <c r="B58" s="114"/>
      <c r="C58" s="1261" t="s">
        <v>593</v>
      </c>
      <c r="D58" s="1262"/>
      <c r="E58" s="1263"/>
      <c r="F58" s="115">
        <v>2483</v>
      </c>
      <c r="G58" s="115">
        <v>2329</v>
      </c>
      <c r="H58" s="116">
        <v>2998</v>
      </c>
    </row>
    <row r="59" spans="2:8" ht="45.75" customHeight="1">
      <c r="B59" s="114"/>
      <c r="C59" s="1261" t="s">
        <v>594</v>
      </c>
      <c r="D59" s="1262"/>
      <c r="E59" s="1263"/>
      <c r="F59" s="115">
        <v>1445</v>
      </c>
      <c r="G59" s="115">
        <v>1124</v>
      </c>
      <c r="H59" s="116">
        <v>992</v>
      </c>
    </row>
    <row r="60" spans="2:8" ht="45.75" customHeight="1">
      <c r="B60" s="114"/>
      <c r="C60" s="1261" t="s">
        <v>595</v>
      </c>
      <c r="D60" s="1262"/>
      <c r="E60" s="1263"/>
      <c r="F60" s="115">
        <v>111</v>
      </c>
      <c r="G60" s="115">
        <v>111</v>
      </c>
      <c r="H60" s="116">
        <v>111</v>
      </c>
    </row>
    <row r="61" spans="2:8" ht="45.75" customHeight="1">
      <c r="B61" s="114"/>
      <c r="C61" s="1261" t="s">
        <v>596</v>
      </c>
      <c r="D61" s="1262"/>
      <c r="E61" s="1263"/>
      <c r="F61" s="115">
        <v>117</v>
      </c>
      <c r="G61" s="115">
        <v>116</v>
      </c>
      <c r="H61" s="116">
        <v>105</v>
      </c>
    </row>
    <row r="62" spans="2:8" ht="45.75" customHeight="1" thickBot="1">
      <c r="B62" s="117"/>
      <c r="C62" s="1264" t="s">
        <v>597</v>
      </c>
      <c r="D62" s="1265"/>
      <c r="E62" s="1266"/>
      <c r="F62" s="118">
        <v>80</v>
      </c>
      <c r="G62" s="118">
        <v>96</v>
      </c>
      <c r="H62" s="119">
        <v>93</v>
      </c>
    </row>
    <row r="63" spans="2:8" ht="52.5" customHeight="1" thickBot="1">
      <c r="B63" s="120"/>
      <c r="C63" s="1267" t="s">
        <v>45</v>
      </c>
      <c r="D63" s="1267"/>
      <c r="E63" s="1268"/>
      <c r="F63" s="121">
        <v>7040</v>
      </c>
      <c r="G63" s="121">
        <v>6095</v>
      </c>
      <c r="H63" s="122">
        <v>6083</v>
      </c>
    </row>
    <row r="64" spans="2:8" ht="15" customHeight="1"/>
    <row r="65" ht="0" hidden="1" customHeight="1"/>
    <row r="66" ht="0" hidden="1" customHeight="1"/>
  </sheetData>
  <sheetProtection algorithmName="SHA-512" hashValue="HwudT7e4kONNvGlARp0EeKC2qpQLQBEEuXbQeA+r0+4pApG8vvOHtM9TKz3VgzNNrROzS1OGXmTtc+ADTn2/Fw==" saltValue="wrn63V1wsuCIuf5Zs6X0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630</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630</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629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625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8" t="s">
        <v>628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623</v>
      </c>
    </row>
    <row r="50" spans="1:109" ht="13.5">
      <c r="B50" s="366"/>
      <c r="G50" s="1275"/>
      <c r="H50" s="1275"/>
      <c r="I50" s="1275"/>
      <c r="J50" s="1275"/>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8" t="s">
        <v>572</v>
      </c>
      <c r="BQ50" s="1278"/>
      <c r="BR50" s="1278"/>
      <c r="BS50" s="1278"/>
      <c r="BT50" s="1278"/>
      <c r="BU50" s="1278"/>
      <c r="BV50" s="1278"/>
      <c r="BW50" s="1278"/>
      <c r="BX50" s="1278" t="s">
        <v>573</v>
      </c>
      <c r="BY50" s="1278"/>
      <c r="BZ50" s="1278"/>
      <c r="CA50" s="1278"/>
      <c r="CB50" s="1278"/>
      <c r="CC50" s="1278"/>
      <c r="CD50" s="1278"/>
      <c r="CE50" s="1278"/>
      <c r="CF50" s="1278" t="s">
        <v>574</v>
      </c>
      <c r="CG50" s="1278"/>
      <c r="CH50" s="1278"/>
      <c r="CI50" s="1278"/>
      <c r="CJ50" s="1278"/>
      <c r="CK50" s="1278"/>
      <c r="CL50" s="1278"/>
      <c r="CM50" s="1278"/>
      <c r="CN50" s="1278" t="s">
        <v>575</v>
      </c>
      <c r="CO50" s="1278"/>
      <c r="CP50" s="1278"/>
      <c r="CQ50" s="1278"/>
      <c r="CR50" s="1278"/>
      <c r="CS50" s="1278"/>
      <c r="CT50" s="1278"/>
      <c r="CU50" s="1278"/>
      <c r="CV50" s="1278" t="s">
        <v>576</v>
      </c>
      <c r="CW50" s="1278"/>
      <c r="CX50" s="1278"/>
      <c r="CY50" s="1278"/>
      <c r="CZ50" s="1278"/>
      <c r="DA50" s="1278"/>
      <c r="DB50" s="1278"/>
      <c r="DC50" s="1278"/>
    </row>
    <row r="51" spans="1:109" ht="13.5" customHeight="1">
      <c r="B51" s="366"/>
      <c r="G51" s="1286"/>
      <c r="H51" s="1286"/>
      <c r="I51" s="1297"/>
      <c r="J51" s="1297"/>
      <c r="K51" s="1280"/>
      <c r="L51" s="1280"/>
      <c r="M51" s="1280"/>
      <c r="N51" s="1280"/>
      <c r="AM51" s="373"/>
      <c r="AN51" s="1279" t="s">
        <v>622</v>
      </c>
      <c r="AO51" s="1279"/>
      <c r="AP51" s="1279"/>
      <c r="AQ51" s="1279"/>
      <c r="AR51" s="1279"/>
      <c r="AS51" s="1279"/>
      <c r="AT51" s="1279"/>
      <c r="AU51" s="1279"/>
      <c r="AV51" s="1279"/>
      <c r="AW51" s="1279"/>
      <c r="AX51" s="1279"/>
      <c r="AY51" s="1279"/>
      <c r="AZ51" s="1279"/>
      <c r="BA51" s="1279"/>
      <c r="BB51" s="1279" t="s">
        <v>620</v>
      </c>
      <c r="BC51" s="1279"/>
      <c r="BD51" s="1279"/>
      <c r="BE51" s="1279"/>
      <c r="BF51" s="1279"/>
      <c r="BG51" s="1279"/>
      <c r="BH51" s="1279"/>
      <c r="BI51" s="1279"/>
      <c r="BJ51" s="1279"/>
      <c r="BK51" s="1279"/>
      <c r="BL51" s="1279"/>
      <c r="BM51" s="1279"/>
      <c r="BN51" s="1279"/>
      <c r="BO51" s="1279"/>
      <c r="BP51" s="1287"/>
      <c r="BQ51" s="1277"/>
      <c r="BR51" s="1277"/>
      <c r="BS51" s="1277"/>
      <c r="BT51" s="1277"/>
      <c r="BU51" s="1277"/>
      <c r="BV51" s="1277"/>
      <c r="BW51" s="1277"/>
      <c r="BX51" s="1287"/>
      <c r="BY51" s="1277"/>
      <c r="BZ51" s="1277"/>
      <c r="CA51" s="1277"/>
      <c r="CB51" s="1277"/>
      <c r="CC51" s="1277"/>
      <c r="CD51" s="1277"/>
      <c r="CE51" s="1277"/>
      <c r="CF51" s="1277">
        <v>21.7</v>
      </c>
      <c r="CG51" s="1277"/>
      <c r="CH51" s="1277"/>
      <c r="CI51" s="1277"/>
      <c r="CJ51" s="1277"/>
      <c r="CK51" s="1277"/>
      <c r="CL51" s="1277"/>
      <c r="CM51" s="1277"/>
      <c r="CN51" s="1277">
        <v>23.4</v>
      </c>
      <c r="CO51" s="1277"/>
      <c r="CP51" s="1277"/>
      <c r="CQ51" s="1277"/>
      <c r="CR51" s="1277"/>
      <c r="CS51" s="1277"/>
      <c r="CT51" s="1277"/>
      <c r="CU51" s="1277"/>
      <c r="CV51" s="1277">
        <v>14.4</v>
      </c>
      <c r="CW51" s="1277"/>
      <c r="CX51" s="1277"/>
      <c r="CY51" s="1277"/>
      <c r="CZ51" s="1277"/>
      <c r="DA51" s="1277"/>
      <c r="DB51" s="1277"/>
      <c r="DC51" s="1277"/>
    </row>
    <row r="52" spans="1:109" ht="13.5">
      <c r="B52" s="366"/>
      <c r="G52" s="1286"/>
      <c r="H52" s="1286"/>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381"/>
      <c r="B53" s="366"/>
      <c r="G53" s="1286"/>
      <c r="H53" s="1286"/>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627</v>
      </c>
      <c r="BC53" s="1279"/>
      <c r="BD53" s="1279"/>
      <c r="BE53" s="1279"/>
      <c r="BF53" s="1279"/>
      <c r="BG53" s="1279"/>
      <c r="BH53" s="1279"/>
      <c r="BI53" s="1279"/>
      <c r="BJ53" s="1279"/>
      <c r="BK53" s="1279"/>
      <c r="BL53" s="1279"/>
      <c r="BM53" s="1279"/>
      <c r="BN53" s="1279"/>
      <c r="BO53" s="1279"/>
      <c r="BP53" s="1287"/>
      <c r="BQ53" s="1277"/>
      <c r="BR53" s="1277"/>
      <c r="BS53" s="1277"/>
      <c r="BT53" s="1277"/>
      <c r="BU53" s="1277"/>
      <c r="BV53" s="1277"/>
      <c r="BW53" s="1277"/>
      <c r="BX53" s="1287"/>
      <c r="BY53" s="1277"/>
      <c r="BZ53" s="1277"/>
      <c r="CA53" s="1277"/>
      <c r="CB53" s="1277"/>
      <c r="CC53" s="1277"/>
      <c r="CD53" s="1277"/>
      <c r="CE53" s="1277"/>
      <c r="CF53" s="1277">
        <v>74.5</v>
      </c>
      <c r="CG53" s="1277"/>
      <c r="CH53" s="1277"/>
      <c r="CI53" s="1277"/>
      <c r="CJ53" s="1277"/>
      <c r="CK53" s="1277"/>
      <c r="CL53" s="1277"/>
      <c r="CM53" s="1277"/>
      <c r="CN53" s="1277">
        <v>66.099999999999994</v>
      </c>
      <c r="CO53" s="1277"/>
      <c r="CP53" s="1277"/>
      <c r="CQ53" s="1277"/>
      <c r="CR53" s="1277"/>
      <c r="CS53" s="1277"/>
      <c r="CT53" s="1277"/>
      <c r="CU53" s="1277"/>
      <c r="CV53" s="1277">
        <v>65.5</v>
      </c>
      <c r="CW53" s="1277"/>
      <c r="CX53" s="1277"/>
      <c r="CY53" s="1277"/>
      <c r="CZ53" s="1277"/>
      <c r="DA53" s="1277"/>
      <c r="DB53" s="1277"/>
      <c r="DC53" s="1277"/>
    </row>
    <row r="54" spans="1:109" ht="13.5">
      <c r="A54" s="381"/>
      <c r="B54" s="366"/>
      <c r="G54" s="1286"/>
      <c r="H54" s="1286"/>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381"/>
      <c r="B55" s="366"/>
      <c r="G55" s="1275"/>
      <c r="H55" s="1275"/>
      <c r="I55" s="1275"/>
      <c r="J55" s="1275"/>
      <c r="K55" s="1280"/>
      <c r="L55" s="1280"/>
      <c r="M55" s="1280"/>
      <c r="N55" s="1280"/>
      <c r="AN55" s="1278" t="s">
        <v>621</v>
      </c>
      <c r="AO55" s="1278"/>
      <c r="AP55" s="1278"/>
      <c r="AQ55" s="1278"/>
      <c r="AR55" s="1278"/>
      <c r="AS55" s="1278"/>
      <c r="AT55" s="1278"/>
      <c r="AU55" s="1278"/>
      <c r="AV55" s="1278"/>
      <c r="AW55" s="1278"/>
      <c r="AX55" s="1278"/>
      <c r="AY55" s="1278"/>
      <c r="AZ55" s="1278"/>
      <c r="BA55" s="1278"/>
      <c r="BB55" s="1279" t="s">
        <v>620</v>
      </c>
      <c r="BC55" s="1279"/>
      <c r="BD55" s="1279"/>
      <c r="BE55" s="1279"/>
      <c r="BF55" s="1279"/>
      <c r="BG55" s="1279"/>
      <c r="BH55" s="1279"/>
      <c r="BI55" s="1279"/>
      <c r="BJ55" s="1279"/>
      <c r="BK55" s="1279"/>
      <c r="BL55" s="1279"/>
      <c r="BM55" s="1279"/>
      <c r="BN55" s="1279"/>
      <c r="BO55" s="1279"/>
      <c r="BP55" s="1287"/>
      <c r="BQ55" s="1277"/>
      <c r="BR55" s="1277"/>
      <c r="BS55" s="1277"/>
      <c r="BT55" s="1277"/>
      <c r="BU55" s="1277"/>
      <c r="BV55" s="1277"/>
      <c r="BW55" s="1277"/>
      <c r="BX55" s="1287"/>
      <c r="BY55" s="1277"/>
      <c r="BZ55" s="1277"/>
      <c r="CA55" s="1277"/>
      <c r="CB55" s="1277"/>
      <c r="CC55" s="1277"/>
      <c r="CD55" s="1277"/>
      <c r="CE55" s="1277"/>
      <c r="CF55" s="1277">
        <v>39</v>
      </c>
      <c r="CG55" s="1277"/>
      <c r="CH55" s="1277"/>
      <c r="CI55" s="1277"/>
      <c r="CJ55" s="1277"/>
      <c r="CK55" s="1277"/>
      <c r="CL55" s="1277"/>
      <c r="CM55" s="1277"/>
      <c r="CN55" s="1277">
        <v>32.5</v>
      </c>
      <c r="CO55" s="1277"/>
      <c r="CP55" s="1277"/>
      <c r="CQ55" s="1277"/>
      <c r="CR55" s="1277"/>
      <c r="CS55" s="1277"/>
      <c r="CT55" s="1277"/>
      <c r="CU55" s="1277"/>
      <c r="CV55" s="1277">
        <v>30.2</v>
      </c>
      <c r="CW55" s="1277"/>
      <c r="CX55" s="1277"/>
      <c r="CY55" s="1277"/>
      <c r="CZ55" s="1277"/>
      <c r="DA55" s="1277"/>
      <c r="DB55" s="1277"/>
      <c r="DC55" s="1277"/>
    </row>
    <row r="56" spans="1:109" ht="13.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627</v>
      </c>
      <c r="BC57" s="1279"/>
      <c r="BD57" s="1279"/>
      <c r="BE57" s="1279"/>
      <c r="BF57" s="1279"/>
      <c r="BG57" s="1279"/>
      <c r="BH57" s="1279"/>
      <c r="BI57" s="1279"/>
      <c r="BJ57" s="1279"/>
      <c r="BK57" s="1279"/>
      <c r="BL57" s="1279"/>
      <c r="BM57" s="1279"/>
      <c r="BN57" s="1279"/>
      <c r="BO57" s="1279"/>
      <c r="BP57" s="1287"/>
      <c r="BQ57" s="1277"/>
      <c r="BR57" s="1277"/>
      <c r="BS57" s="1277"/>
      <c r="BT57" s="1277"/>
      <c r="BU57" s="1277"/>
      <c r="BV57" s="1277"/>
      <c r="BW57" s="1277"/>
      <c r="BX57" s="1287"/>
      <c r="BY57" s="1277"/>
      <c r="BZ57" s="1277"/>
      <c r="CA57" s="1277"/>
      <c r="CB57" s="1277"/>
      <c r="CC57" s="1277"/>
      <c r="CD57" s="1277"/>
      <c r="CE57" s="1277"/>
      <c r="CF57" s="1277">
        <v>55.4</v>
      </c>
      <c r="CG57" s="1277"/>
      <c r="CH57" s="1277"/>
      <c r="CI57" s="1277"/>
      <c r="CJ57" s="1277"/>
      <c r="CK57" s="1277"/>
      <c r="CL57" s="1277"/>
      <c r="CM57" s="1277"/>
      <c r="CN57" s="1277">
        <v>57</v>
      </c>
      <c r="CO57" s="1277"/>
      <c r="CP57" s="1277"/>
      <c r="CQ57" s="1277"/>
      <c r="CR57" s="1277"/>
      <c r="CS57" s="1277"/>
      <c r="CT57" s="1277"/>
      <c r="CU57" s="1277"/>
      <c r="CV57" s="1277">
        <v>57.6</v>
      </c>
      <c r="CW57" s="1277"/>
      <c r="CX57" s="1277"/>
      <c r="CY57" s="1277"/>
      <c r="CZ57" s="1277"/>
      <c r="DA57" s="1277"/>
      <c r="DB57" s="1277"/>
      <c r="DC57" s="1277"/>
      <c r="DD57" s="392"/>
      <c r="DE57" s="387"/>
    </row>
    <row r="58" spans="1:109" s="381" customFormat="1" ht="13.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626</v>
      </c>
    </row>
    <row r="64" spans="1:109" ht="13.5">
      <c r="B64" s="366"/>
      <c r="G64" s="382"/>
      <c r="I64" s="384"/>
      <c r="J64" s="384"/>
      <c r="K64" s="384"/>
      <c r="L64" s="384"/>
      <c r="M64" s="384"/>
      <c r="N64" s="383"/>
      <c r="AM64" s="382"/>
      <c r="AN64" s="382" t="s">
        <v>625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8" t="s">
        <v>624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623</v>
      </c>
    </row>
    <row r="72" spans="2:107" ht="13.5">
      <c r="B72" s="366"/>
      <c r="G72" s="1275"/>
      <c r="H72" s="1275"/>
      <c r="I72" s="1275"/>
      <c r="J72" s="1275"/>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8" t="s">
        <v>572</v>
      </c>
      <c r="BQ72" s="1278"/>
      <c r="BR72" s="1278"/>
      <c r="BS72" s="1278"/>
      <c r="BT72" s="1278"/>
      <c r="BU72" s="1278"/>
      <c r="BV72" s="1278"/>
      <c r="BW72" s="1278"/>
      <c r="BX72" s="1278" t="s">
        <v>573</v>
      </c>
      <c r="BY72" s="1278"/>
      <c r="BZ72" s="1278"/>
      <c r="CA72" s="1278"/>
      <c r="CB72" s="1278"/>
      <c r="CC72" s="1278"/>
      <c r="CD72" s="1278"/>
      <c r="CE72" s="1278"/>
      <c r="CF72" s="1278" t="s">
        <v>574</v>
      </c>
      <c r="CG72" s="1278"/>
      <c r="CH72" s="1278"/>
      <c r="CI72" s="1278"/>
      <c r="CJ72" s="1278"/>
      <c r="CK72" s="1278"/>
      <c r="CL72" s="1278"/>
      <c r="CM72" s="1278"/>
      <c r="CN72" s="1278" t="s">
        <v>575</v>
      </c>
      <c r="CO72" s="1278"/>
      <c r="CP72" s="1278"/>
      <c r="CQ72" s="1278"/>
      <c r="CR72" s="1278"/>
      <c r="CS72" s="1278"/>
      <c r="CT72" s="1278"/>
      <c r="CU72" s="1278"/>
      <c r="CV72" s="1278" t="s">
        <v>576</v>
      </c>
      <c r="CW72" s="1278"/>
      <c r="CX72" s="1278"/>
      <c r="CY72" s="1278"/>
      <c r="CZ72" s="1278"/>
      <c r="DA72" s="1278"/>
      <c r="DB72" s="1278"/>
      <c r="DC72" s="1278"/>
    </row>
    <row r="73" spans="2:107" ht="13.5">
      <c r="B73" s="366"/>
      <c r="G73" s="1286"/>
      <c r="H73" s="1286"/>
      <c r="I73" s="1286"/>
      <c r="J73" s="1286"/>
      <c r="K73" s="1276"/>
      <c r="L73" s="1276"/>
      <c r="M73" s="1276"/>
      <c r="N73" s="1276"/>
      <c r="AM73" s="373"/>
      <c r="AN73" s="1279" t="s">
        <v>622</v>
      </c>
      <c r="AO73" s="1279"/>
      <c r="AP73" s="1279"/>
      <c r="AQ73" s="1279"/>
      <c r="AR73" s="1279"/>
      <c r="AS73" s="1279"/>
      <c r="AT73" s="1279"/>
      <c r="AU73" s="1279"/>
      <c r="AV73" s="1279"/>
      <c r="AW73" s="1279"/>
      <c r="AX73" s="1279"/>
      <c r="AY73" s="1279"/>
      <c r="AZ73" s="1279"/>
      <c r="BA73" s="1279"/>
      <c r="BB73" s="1279" t="s">
        <v>620</v>
      </c>
      <c r="BC73" s="1279"/>
      <c r="BD73" s="1279"/>
      <c r="BE73" s="1279"/>
      <c r="BF73" s="1279"/>
      <c r="BG73" s="1279"/>
      <c r="BH73" s="1279"/>
      <c r="BI73" s="1279"/>
      <c r="BJ73" s="1279"/>
      <c r="BK73" s="1279"/>
      <c r="BL73" s="1279"/>
      <c r="BM73" s="1279"/>
      <c r="BN73" s="1279"/>
      <c r="BO73" s="1279"/>
      <c r="BP73" s="1277">
        <v>17.899999999999999</v>
      </c>
      <c r="BQ73" s="1277"/>
      <c r="BR73" s="1277"/>
      <c r="BS73" s="1277"/>
      <c r="BT73" s="1277"/>
      <c r="BU73" s="1277"/>
      <c r="BV73" s="1277"/>
      <c r="BW73" s="1277"/>
      <c r="BX73" s="1277">
        <v>22.9</v>
      </c>
      <c r="BY73" s="1277"/>
      <c r="BZ73" s="1277"/>
      <c r="CA73" s="1277"/>
      <c r="CB73" s="1277"/>
      <c r="CC73" s="1277"/>
      <c r="CD73" s="1277"/>
      <c r="CE73" s="1277"/>
      <c r="CF73" s="1277">
        <v>21.7</v>
      </c>
      <c r="CG73" s="1277"/>
      <c r="CH73" s="1277"/>
      <c r="CI73" s="1277"/>
      <c r="CJ73" s="1277"/>
      <c r="CK73" s="1277"/>
      <c r="CL73" s="1277"/>
      <c r="CM73" s="1277"/>
      <c r="CN73" s="1277">
        <v>23.4</v>
      </c>
      <c r="CO73" s="1277"/>
      <c r="CP73" s="1277"/>
      <c r="CQ73" s="1277"/>
      <c r="CR73" s="1277"/>
      <c r="CS73" s="1277"/>
      <c r="CT73" s="1277"/>
      <c r="CU73" s="1277"/>
      <c r="CV73" s="1277">
        <v>14.4</v>
      </c>
      <c r="CW73" s="1277"/>
      <c r="CX73" s="1277"/>
      <c r="CY73" s="1277"/>
      <c r="CZ73" s="1277"/>
      <c r="DA73" s="1277"/>
      <c r="DB73" s="1277"/>
      <c r="DC73" s="1277"/>
    </row>
    <row r="74" spans="2:107" ht="13.5">
      <c r="B74" s="366"/>
      <c r="G74" s="1286"/>
      <c r="H74" s="1286"/>
      <c r="I74" s="1286"/>
      <c r="J74" s="1286"/>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366"/>
      <c r="G75" s="1286"/>
      <c r="H75" s="1286"/>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619</v>
      </c>
      <c r="BC75" s="1279"/>
      <c r="BD75" s="1279"/>
      <c r="BE75" s="1279"/>
      <c r="BF75" s="1279"/>
      <c r="BG75" s="1279"/>
      <c r="BH75" s="1279"/>
      <c r="BI75" s="1279"/>
      <c r="BJ75" s="1279"/>
      <c r="BK75" s="1279"/>
      <c r="BL75" s="1279"/>
      <c r="BM75" s="1279"/>
      <c r="BN75" s="1279"/>
      <c r="BO75" s="1279"/>
      <c r="BP75" s="1277">
        <v>0.5</v>
      </c>
      <c r="BQ75" s="1277"/>
      <c r="BR75" s="1277"/>
      <c r="BS75" s="1277"/>
      <c r="BT75" s="1277"/>
      <c r="BU75" s="1277"/>
      <c r="BV75" s="1277"/>
      <c r="BW75" s="1277"/>
      <c r="BX75" s="1277">
        <v>-0.1</v>
      </c>
      <c r="BY75" s="1277"/>
      <c r="BZ75" s="1277"/>
      <c r="CA75" s="1277"/>
      <c r="CB75" s="1277"/>
      <c r="CC75" s="1277"/>
      <c r="CD75" s="1277"/>
      <c r="CE75" s="1277"/>
      <c r="CF75" s="1277">
        <v>0</v>
      </c>
      <c r="CG75" s="1277"/>
      <c r="CH75" s="1277"/>
      <c r="CI75" s="1277"/>
      <c r="CJ75" s="1277"/>
      <c r="CK75" s="1277"/>
      <c r="CL75" s="1277"/>
      <c r="CM75" s="1277"/>
      <c r="CN75" s="1277">
        <v>0.3</v>
      </c>
      <c r="CO75" s="1277"/>
      <c r="CP75" s="1277"/>
      <c r="CQ75" s="1277"/>
      <c r="CR75" s="1277"/>
      <c r="CS75" s="1277"/>
      <c r="CT75" s="1277"/>
      <c r="CU75" s="1277"/>
      <c r="CV75" s="1277">
        <v>0.9</v>
      </c>
      <c r="CW75" s="1277"/>
      <c r="CX75" s="1277"/>
      <c r="CY75" s="1277"/>
      <c r="CZ75" s="1277"/>
      <c r="DA75" s="1277"/>
      <c r="DB75" s="1277"/>
      <c r="DC75" s="1277"/>
    </row>
    <row r="76" spans="2:107" ht="13.5">
      <c r="B76" s="366"/>
      <c r="G76" s="1286"/>
      <c r="H76" s="1286"/>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366"/>
      <c r="G77" s="1275"/>
      <c r="H77" s="1275"/>
      <c r="I77" s="1275"/>
      <c r="J77" s="1275"/>
      <c r="K77" s="1276"/>
      <c r="L77" s="1276"/>
      <c r="M77" s="1276"/>
      <c r="N77" s="1276"/>
      <c r="AN77" s="1278" t="s">
        <v>621</v>
      </c>
      <c r="AO77" s="1278"/>
      <c r="AP77" s="1278"/>
      <c r="AQ77" s="1278"/>
      <c r="AR77" s="1278"/>
      <c r="AS77" s="1278"/>
      <c r="AT77" s="1278"/>
      <c r="AU77" s="1278"/>
      <c r="AV77" s="1278"/>
      <c r="AW77" s="1278"/>
      <c r="AX77" s="1278"/>
      <c r="AY77" s="1278"/>
      <c r="AZ77" s="1278"/>
      <c r="BA77" s="1278"/>
      <c r="BB77" s="1279" t="s">
        <v>620</v>
      </c>
      <c r="BC77" s="1279"/>
      <c r="BD77" s="1279"/>
      <c r="BE77" s="1279"/>
      <c r="BF77" s="1279"/>
      <c r="BG77" s="1279"/>
      <c r="BH77" s="1279"/>
      <c r="BI77" s="1279"/>
      <c r="BJ77" s="1279"/>
      <c r="BK77" s="1279"/>
      <c r="BL77" s="1279"/>
      <c r="BM77" s="1279"/>
      <c r="BN77" s="1279"/>
      <c r="BO77" s="1279"/>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ht="13.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619</v>
      </c>
      <c r="BC79" s="1279"/>
      <c r="BD79" s="1279"/>
      <c r="BE79" s="1279"/>
      <c r="BF79" s="1279"/>
      <c r="BG79" s="1279"/>
      <c r="BH79" s="1279"/>
      <c r="BI79" s="1279"/>
      <c r="BJ79" s="1279"/>
      <c r="BK79" s="1279"/>
      <c r="BL79" s="1279"/>
      <c r="BM79" s="1279"/>
      <c r="BN79" s="1279"/>
      <c r="BO79" s="1279"/>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ht="13.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tOLbl+Ngmf9d7W84YdE3coHZThJykYACgSUlLLngq3TvoMoo4wQTyKiww8m8dYVpqbH1XLVZlhNDqAmhmY+8Q==" saltValue="OzY9qAFbrrefAHr8L2EvTA=="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KVqx2bugNDs3Wp5PzpnhEOhef8EYqu2XiazGGm0gfYSVzWPweGEeOv3LaEeunt8egHqfet+vwWBrKFwqNKmYQ==" saltValue="SzisOGXVN/X32lR4RF07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GGizZsp/6No0+czCO8ugsyKxEsLE/gpXzLdq0gz+kvg9kzoN1/RQGrqRXgvnpMWDTvpyCBs4lr4jmTV8h2H2w==" saltValue="QxZBFYdsiRuA6IykvOF1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569</v>
      </c>
      <c r="G2" s="136"/>
      <c r="H2" s="137"/>
    </row>
    <row r="3" spans="1:8">
      <c r="A3" s="133" t="s">
        <v>562</v>
      </c>
      <c r="B3" s="138"/>
      <c r="C3" s="139"/>
      <c r="D3" s="140">
        <v>49132</v>
      </c>
      <c r="E3" s="141"/>
      <c r="F3" s="142">
        <v>63956</v>
      </c>
      <c r="G3" s="143"/>
      <c r="H3" s="144"/>
    </row>
    <row r="4" spans="1:8">
      <c r="A4" s="145"/>
      <c r="B4" s="146"/>
      <c r="C4" s="147"/>
      <c r="D4" s="148">
        <v>30915</v>
      </c>
      <c r="E4" s="149"/>
      <c r="F4" s="150">
        <v>29239</v>
      </c>
      <c r="G4" s="151"/>
      <c r="H4" s="152"/>
    </row>
    <row r="5" spans="1:8">
      <c r="A5" s="133" t="s">
        <v>564</v>
      </c>
      <c r="B5" s="138"/>
      <c r="C5" s="139"/>
      <c r="D5" s="140">
        <v>61893</v>
      </c>
      <c r="E5" s="141"/>
      <c r="F5" s="142">
        <v>66255</v>
      </c>
      <c r="G5" s="143"/>
      <c r="H5" s="144"/>
    </row>
    <row r="6" spans="1:8">
      <c r="A6" s="145"/>
      <c r="B6" s="146"/>
      <c r="C6" s="147"/>
      <c r="D6" s="148">
        <v>33226</v>
      </c>
      <c r="E6" s="149"/>
      <c r="F6" s="150">
        <v>31822</v>
      </c>
      <c r="G6" s="151"/>
      <c r="H6" s="152"/>
    </row>
    <row r="7" spans="1:8">
      <c r="A7" s="133" t="s">
        <v>565</v>
      </c>
      <c r="B7" s="138"/>
      <c r="C7" s="139"/>
      <c r="D7" s="140">
        <v>40730</v>
      </c>
      <c r="E7" s="141"/>
      <c r="F7" s="142">
        <v>92247</v>
      </c>
      <c r="G7" s="143"/>
      <c r="H7" s="144"/>
    </row>
    <row r="8" spans="1:8">
      <c r="A8" s="145"/>
      <c r="B8" s="146"/>
      <c r="C8" s="147"/>
      <c r="D8" s="148">
        <v>18145</v>
      </c>
      <c r="E8" s="149"/>
      <c r="F8" s="150">
        <v>37204</v>
      </c>
      <c r="G8" s="151"/>
      <c r="H8" s="152"/>
    </row>
    <row r="9" spans="1:8">
      <c r="A9" s="133" t="s">
        <v>566</v>
      </c>
      <c r="B9" s="138"/>
      <c r="C9" s="139"/>
      <c r="D9" s="140">
        <v>47630</v>
      </c>
      <c r="E9" s="141"/>
      <c r="F9" s="142">
        <v>67319</v>
      </c>
      <c r="G9" s="143"/>
      <c r="H9" s="144"/>
    </row>
    <row r="10" spans="1:8">
      <c r="A10" s="145"/>
      <c r="B10" s="146"/>
      <c r="C10" s="147"/>
      <c r="D10" s="148">
        <v>38553</v>
      </c>
      <c r="E10" s="149"/>
      <c r="F10" s="150">
        <v>38101</v>
      </c>
      <c r="G10" s="151"/>
      <c r="H10" s="152"/>
    </row>
    <row r="11" spans="1:8">
      <c r="A11" s="133" t="s">
        <v>567</v>
      </c>
      <c r="B11" s="138"/>
      <c r="C11" s="139"/>
      <c r="D11" s="140">
        <v>15608</v>
      </c>
      <c r="E11" s="141"/>
      <c r="F11" s="142">
        <v>70615</v>
      </c>
      <c r="G11" s="143"/>
      <c r="H11" s="144"/>
    </row>
    <row r="12" spans="1:8">
      <c r="A12" s="145"/>
      <c r="B12" s="146"/>
      <c r="C12" s="153"/>
      <c r="D12" s="148">
        <v>8070</v>
      </c>
      <c r="E12" s="149"/>
      <c r="F12" s="150">
        <v>37382</v>
      </c>
      <c r="G12" s="151"/>
      <c r="H12" s="152"/>
    </row>
    <row r="13" spans="1:8">
      <c r="A13" s="133"/>
      <c r="B13" s="138"/>
      <c r="C13" s="154"/>
      <c r="D13" s="155">
        <v>42999</v>
      </c>
      <c r="E13" s="156"/>
      <c r="F13" s="157">
        <v>72078</v>
      </c>
      <c r="G13" s="158"/>
      <c r="H13" s="144"/>
    </row>
    <row r="14" spans="1:8">
      <c r="A14" s="145"/>
      <c r="B14" s="146"/>
      <c r="C14" s="147"/>
      <c r="D14" s="148">
        <v>25782</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3.1</v>
      </c>
      <c r="C19" s="159">
        <f>ROUND(VALUE(SUBSTITUTE(実質収支比率等に係る経年分析!G$48,"▲","-")),2)</f>
        <v>4.1500000000000004</v>
      </c>
      <c r="D19" s="159">
        <f>ROUND(VALUE(SUBSTITUTE(実質収支比率等に係る経年分析!H$48,"▲","-")),2)</f>
        <v>3.72</v>
      </c>
      <c r="E19" s="159">
        <f>ROUND(VALUE(SUBSTITUTE(実質収支比率等に係る経年分析!I$48,"▲","-")),2)</f>
        <v>3.89</v>
      </c>
      <c r="F19" s="159">
        <f>ROUND(VALUE(SUBSTITUTE(実質収支比率等に係る経年分析!J$48,"▲","-")),2)</f>
        <v>3.75</v>
      </c>
    </row>
    <row r="20" spans="1:11">
      <c r="A20" s="159" t="s">
        <v>49</v>
      </c>
      <c r="B20" s="159">
        <f>ROUND(VALUE(SUBSTITUTE(実質収支比率等に係る経年分析!F$47,"▲","-")),2)</f>
        <v>15.58</v>
      </c>
      <c r="C20" s="159">
        <f>ROUND(VALUE(SUBSTITUTE(実質収支比率等に係る経年分析!G$47,"▲","-")),2)</f>
        <v>14.36</v>
      </c>
      <c r="D20" s="159">
        <f>ROUND(VALUE(SUBSTITUTE(実質収支比率等に係る経年分析!H$47,"▲","-")),2)</f>
        <v>12.64</v>
      </c>
      <c r="E20" s="159">
        <f>ROUND(VALUE(SUBSTITUTE(実質収支比率等に係る経年分析!I$47,"▲","-")),2)</f>
        <v>9.0500000000000007</v>
      </c>
      <c r="F20" s="159">
        <f>ROUND(VALUE(SUBSTITUTE(実質収支比率等に係る経年分析!J$47,"▲","-")),2)</f>
        <v>8.7899999999999991</v>
      </c>
    </row>
    <row r="21" spans="1:11">
      <c r="A21" s="159" t="s">
        <v>50</v>
      </c>
      <c r="B21" s="159">
        <f>IF(ISNUMBER(VALUE(SUBSTITUTE(実質収支比率等に係る経年分析!F$49,"▲","-"))),ROUND(VALUE(SUBSTITUTE(実質収支比率等に係る経年分析!F$49,"▲","-")),2),NA())</f>
        <v>0.39</v>
      </c>
      <c r="C21" s="159">
        <f>IF(ISNUMBER(VALUE(SUBSTITUTE(実質収支比率等に係る経年分析!G$49,"▲","-"))),ROUND(VALUE(SUBSTITUTE(実質収支比率等に係る経年分析!G$49,"▲","-")),2),NA())</f>
        <v>-1.71</v>
      </c>
      <c r="D21" s="159">
        <f>IF(ISNUMBER(VALUE(SUBSTITUTE(実質収支比率等に係る経年分析!H$49,"▲","-"))),ROUND(VALUE(SUBSTITUTE(実質収支比率等に係る経年分析!H$49,"▲","-")),2),NA())</f>
        <v>-3.93</v>
      </c>
      <c r="E21" s="159">
        <f>IF(ISNUMBER(VALUE(SUBSTITUTE(実質収支比率等に係る経年分析!I$49,"▲","-"))),ROUND(VALUE(SUBSTITUTE(実質収支比率等に係る経年分析!I$49,"▲","-")),2),NA())</f>
        <v>-0.41</v>
      </c>
      <c r="F21" s="159">
        <f>IF(ISNUMBER(VALUE(SUBSTITUTE(実質収支比率等に係る経年分析!J$49,"▲","-"))),ROUND(VALUE(SUBSTITUTE(実質収支比率等に係る経年分析!J$49,"▲","-")),2),NA())</f>
        <v>2.29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休日応急診療所特別会計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駐車場特別会計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0.86</v>
      </c>
    </row>
    <row r="33" spans="1:16">
      <c r="A33" s="160" t="str">
        <f>IF(連結実質赤字比率に係る赤字・黒字の構成分析!C$37="",NA(),連結実質赤字比率に係る赤字・黒字の構成分析!C$37)</f>
        <v>国民健康保険特別会計</v>
      </c>
      <c r="B33" s="160">
        <f>IF(ROUND(VALUE(SUBSTITUTE(連結実質赤字比率に係る赤字・黒字の構成分析!F$37,"▲", "-")), 2) &lt; 0, ABS(ROUND(VALUE(SUBSTITUTE(連結実質赤字比率に係る赤字・黒字の構成分析!F$37,"▲", "-")), 2)), NA())</f>
        <v>2.21</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1.6</v>
      </c>
      <c r="E33" s="160" t="e">
        <f>IF(ROUND(VALUE(SUBSTITUTE(連結実質赤字比率に係る赤字・黒字の構成分析!G$37,"▲", "-")), 2) &gt;= 0, ABS(ROUND(VALUE(SUBSTITUTE(連結実質赤字比率に係る赤字・黒字の構成分析!G$37,"▲", "-")), 2)), NA())</f>
        <v>#N/A</v>
      </c>
      <c r="F33" s="160">
        <f>IF(ROUND(VALUE(SUBSTITUTE(連結実質赤字比率に係る赤字・黒字の構成分析!H$37,"▲", "-")), 2) &lt; 0, ABS(ROUND(VALUE(SUBSTITUTE(連結実質赤字比率に係る赤字・黒字の構成分析!H$37,"▲", "-")), 2)), NA())</f>
        <v>1.41</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4.1500000000000004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4.3099999999999996</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4.9400000000000004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5.95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2287</v>
      </c>
      <c r="E42" s="161"/>
      <c r="F42" s="161"/>
      <c r="G42" s="161">
        <f>'実質公債費比率（分子）の構造'!L$52</f>
        <v>2241</v>
      </c>
      <c r="H42" s="161"/>
      <c r="I42" s="161"/>
      <c r="J42" s="161">
        <f>'実質公債費比率（分子）の構造'!M$52</f>
        <v>2191</v>
      </c>
      <c r="K42" s="161"/>
      <c r="L42" s="161"/>
      <c r="M42" s="161">
        <f>'実質公債費比率（分子）の構造'!N$52</f>
        <v>2181</v>
      </c>
      <c r="N42" s="161"/>
      <c r="O42" s="161"/>
      <c r="P42" s="161">
        <f>'実質公債費比率（分子）の構造'!O$52</f>
        <v>2209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28</v>
      </c>
      <c r="C44" s="161"/>
      <c r="D44" s="161"/>
      <c r="E44" s="161">
        <f>'実質公債費比率（分子）の構造'!L$50</f>
        <v>19</v>
      </c>
      <c r="F44" s="161"/>
      <c r="G44" s="161"/>
      <c r="H44" s="161">
        <f>'実質公債費比率（分子）の構造'!M$50</f>
        <v>6</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116</v>
      </c>
      <c r="C45" s="161"/>
      <c r="D45" s="161"/>
      <c r="E45" s="161">
        <f>'実質公債費比率（分子）の構造'!L$49</f>
        <v>106</v>
      </c>
      <c r="F45" s="161"/>
      <c r="G45" s="161"/>
      <c r="H45" s="161">
        <f>'実質公債費比率（分子）の構造'!M$49</f>
        <v>92</v>
      </c>
      <c r="I45" s="161"/>
      <c r="J45" s="161"/>
      <c r="K45" s="161">
        <f>'実質公債費比率（分子）の構造'!N$49</f>
        <v>78</v>
      </c>
      <c r="L45" s="161"/>
      <c r="M45" s="161"/>
      <c r="N45" s="161">
        <f>'実質公債費比率（分子）の構造'!O$49</f>
        <v>82</v>
      </c>
      <c r="O45" s="161"/>
      <c r="P45" s="161"/>
    </row>
    <row r="46" spans="1:16">
      <c r="A46" s="161" t="s">
        <v>61</v>
      </c>
      <c r="B46" s="161">
        <f>'実質公債費比率（分子）の構造'!K$48</f>
        <v>274</v>
      </c>
      <c r="C46" s="161"/>
      <c r="D46" s="161"/>
      <c r="E46" s="161">
        <f>'実質公債費比率（分子）の構造'!L$48</f>
        <v>177</v>
      </c>
      <c r="F46" s="161"/>
      <c r="G46" s="161"/>
      <c r="H46" s="161">
        <f>'実質公債費比率（分子）の構造'!M$48</f>
        <v>272</v>
      </c>
      <c r="I46" s="161"/>
      <c r="J46" s="161"/>
      <c r="K46" s="161">
        <f>'実質公債費比率（分子）の構造'!N$48</f>
        <v>275</v>
      </c>
      <c r="L46" s="161"/>
      <c r="M46" s="161"/>
      <c r="N46" s="161">
        <f>'実質公債費比率（分子）の構造'!O$48</f>
        <v>219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1881</v>
      </c>
      <c r="C49" s="161"/>
      <c r="D49" s="161"/>
      <c r="E49" s="161">
        <f>'実質公債費比率（分子）の構造'!L$45</f>
        <v>1857</v>
      </c>
      <c r="F49" s="161"/>
      <c r="G49" s="161"/>
      <c r="H49" s="161">
        <f>'実質公債費比率（分子）の構造'!M$45</f>
        <v>1898</v>
      </c>
      <c r="I49" s="161"/>
      <c r="J49" s="161"/>
      <c r="K49" s="161">
        <f>'実質公債費比率（分子）の構造'!N$45</f>
        <v>1973</v>
      </c>
      <c r="L49" s="161"/>
      <c r="M49" s="161"/>
      <c r="N49" s="161">
        <f>'実質公債費比率（分子）の構造'!O$45</f>
        <v>2037</v>
      </c>
      <c r="O49" s="161"/>
      <c r="P49" s="161"/>
    </row>
    <row r="50" spans="1:16">
      <c r="A50" s="161" t="s">
        <v>65</v>
      </c>
      <c r="B50" s="161" t="e">
        <f>NA()</f>
        <v>#N/A</v>
      </c>
      <c r="C50" s="161">
        <f>IF(ISNUMBER('実質公債費比率（分子）の構造'!K$53),'実質公債費比率（分子）の構造'!K$53,NA())</f>
        <v>12</v>
      </c>
      <c r="D50" s="161" t="e">
        <f>NA()</f>
        <v>#N/A</v>
      </c>
      <c r="E50" s="161" t="e">
        <f>NA()</f>
        <v>#N/A</v>
      </c>
      <c r="F50" s="161">
        <f>IF(ISNUMBER('実質公債費比率（分子）の構造'!L$53),'実質公債費比率（分子）の構造'!L$53,NA())</f>
        <v>-82</v>
      </c>
      <c r="G50" s="161" t="e">
        <f>NA()</f>
        <v>#N/A</v>
      </c>
      <c r="H50" s="161" t="e">
        <f>NA()</f>
        <v>#N/A</v>
      </c>
      <c r="I50" s="161">
        <f>IF(ISNUMBER('実質公債費比率（分子）の構造'!M$53),'実質公債費比率（分子）の構造'!M$53,NA())</f>
        <v>77</v>
      </c>
      <c r="J50" s="161" t="e">
        <f>NA()</f>
        <v>#N/A</v>
      </c>
      <c r="K50" s="161" t="e">
        <f>NA()</f>
        <v>#N/A</v>
      </c>
      <c r="L50" s="161">
        <f>IF(ISNUMBER('実質公債費比率（分子）の構造'!N$53),'実質公債費比率（分子）の構造'!N$53,NA())</f>
        <v>145</v>
      </c>
      <c r="M50" s="161" t="e">
        <f>NA()</f>
        <v>#N/A</v>
      </c>
      <c r="N50" s="161" t="e">
        <f>NA()</f>
        <v>#N/A</v>
      </c>
      <c r="O50" s="161">
        <f>IF(ISNUMBER('実質公債費比率（分子）の構造'!O$53),'実質公債費比率（分子）の構造'!O$53,NA())</f>
        <v>129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18286</v>
      </c>
      <c r="E56" s="160"/>
      <c r="F56" s="160"/>
      <c r="G56" s="160">
        <f>'将来負担比率（分子）の構造'!J$52</f>
        <v>18430</v>
      </c>
      <c r="H56" s="160"/>
      <c r="I56" s="160"/>
      <c r="J56" s="160">
        <f>'将来負担比率（分子）の構造'!K$52</f>
        <v>18671</v>
      </c>
      <c r="K56" s="160"/>
      <c r="L56" s="160"/>
      <c r="M56" s="160">
        <f>'将来負担比率（分子）の構造'!L$52</f>
        <v>19792</v>
      </c>
      <c r="N56" s="160"/>
      <c r="O56" s="160"/>
      <c r="P56" s="160">
        <f>'将来負担比率（分子）の構造'!M$52</f>
        <v>19882</v>
      </c>
    </row>
    <row r="57" spans="1:16">
      <c r="A57" s="160" t="s">
        <v>36</v>
      </c>
      <c r="B57" s="160"/>
      <c r="C57" s="160"/>
      <c r="D57" s="160">
        <f>'将来負担比率（分子）の構造'!I$51</f>
        <v>4543</v>
      </c>
      <c r="E57" s="160"/>
      <c r="F57" s="160"/>
      <c r="G57" s="160">
        <f>'将来負担比率（分子）の構造'!J$51</f>
        <v>4084</v>
      </c>
      <c r="H57" s="160"/>
      <c r="I57" s="160"/>
      <c r="J57" s="160">
        <f>'将来負担比率（分子）の構造'!K$51</f>
        <v>4453</v>
      </c>
      <c r="K57" s="160"/>
      <c r="L57" s="160"/>
      <c r="M57" s="160">
        <f>'将来負担比率（分子）の構造'!L$51</f>
        <v>4909</v>
      </c>
      <c r="N57" s="160"/>
      <c r="O57" s="160"/>
      <c r="P57" s="160">
        <f>'将来負担比率（分子）の構造'!M$51</f>
        <v>5647</v>
      </c>
    </row>
    <row r="58" spans="1:16">
      <c r="A58" s="160" t="s">
        <v>35</v>
      </c>
      <c r="B58" s="160"/>
      <c r="C58" s="160"/>
      <c r="D58" s="160">
        <f>'将来負担比率（分子）の構造'!I$50</f>
        <v>6448</v>
      </c>
      <c r="E58" s="160"/>
      <c r="F58" s="160"/>
      <c r="G58" s="160">
        <f>'将来負担比率（分子）の構造'!J$50</f>
        <v>6530</v>
      </c>
      <c r="H58" s="160"/>
      <c r="I58" s="160"/>
      <c r="J58" s="160">
        <f>'将来負担比率（分子）の構造'!K$50</f>
        <v>7092</v>
      </c>
      <c r="K58" s="160"/>
      <c r="L58" s="160"/>
      <c r="M58" s="160">
        <f>'将来負担比率（分子）の構造'!L$50</f>
        <v>6147</v>
      </c>
      <c r="N58" s="160"/>
      <c r="O58" s="160"/>
      <c r="P58" s="160">
        <f>'将来負担比率（分子）の構造'!M$50</f>
        <v>6178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4</v>
      </c>
      <c r="O61" s="160"/>
      <c r="P61" s="160"/>
    </row>
    <row r="62" spans="1:16">
      <c r="A62" s="160" t="s">
        <v>29</v>
      </c>
      <c r="B62" s="160">
        <f>'将来負担比率（分子）の構造'!I$45</f>
        <v>4599</v>
      </c>
      <c r="C62" s="160"/>
      <c r="D62" s="160"/>
      <c r="E62" s="160">
        <f>'将来負担比率（分子）の構造'!J$45</f>
        <v>4014</v>
      </c>
      <c r="F62" s="160"/>
      <c r="G62" s="160"/>
      <c r="H62" s="160">
        <f>'将来負担比率（分子）の構造'!K$45</f>
        <v>3977</v>
      </c>
      <c r="I62" s="160"/>
      <c r="J62" s="160"/>
      <c r="K62" s="160">
        <f>'将来負担比率（分子）の構造'!L$45</f>
        <v>3415</v>
      </c>
      <c r="L62" s="160"/>
      <c r="M62" s="160"/>
      <c r="N62" s="160">
        <f>'将来負担比率（分子）の構造'!M$45</f>
        <v>3140</v>
      </c>
      <c r="O62" s="160"/>
      <c r="P62" s="160"/>
    </row>
    <row r="63" spans="1:16">
      <c r="A63" s="160" t="s">
        <v>28</v>
      </c>
      <c r="B63" s="160">
        <f>'将来負担比率（分子）の構造'!I$44</f>
        <v>656</v>
      </c>
      <c r="C63" s="160"/>
      <c r="D63" s="160"/>
      <c r="E63" s="160">
        <f>'将来負担比率（分子）の構造'!J$44</f>
        <v>755</v>
      </c>
      <c r="F63" s="160"/>
      <c r="G63" s="160"/>
      <c r="H63" s="160">
        <f>'将来負担比率（分子）の構造'!K$44</f>
        <v>697</v>
      </c>
      <c r="I63" s="160"/>
      <c r="J63" s="160"/>
      <c r="K63" s="160">
        <f>'将来負担比率（分子）の構造'!L$44</f>
        <v>1186</v>
      </c>
      <c r="L63" s="160"/>
      <c r="M63" s="160"/>
      <c r="N63" s="160">
        <f>'将来負担比率（分子）の構造'!M$44</f>
        <v>1531</v>
      </c>
      <c r="O63" s="160"/>
      <c r="P63" s="160"/>
    </row>
    <row r="64" spans="1:16">
      <c r="A64" s="160" t="s">
        <v>27</v>
      </c>
      <c r="B64" s="160">
        <f>'将来負担比率（分子）の構造'!I$43</f>
        <v>2274</v>
      </c>
      <c r="C64" s="160"/>
      <c r="D64" s="160"/>
      <c r="E64" s="160">
        <f>'将来負担比率（分子）の構造'!J$43</f>
        <v>1520</v>
      </c>
      <c r="F64" s="160"/>
      <c r="G64" s="160"/>
      <c r="H64" s="160">
        <f>'将来負担比率（分子）の構造'!K$43</f>
        <v>1537</v>
      </c>
      <c r="I64" s="160"/>
      <c r="J64" s="160"/>
      <c r="K64" s="160">
        <f>'将来負担比率（分子）の構造'!L$43</f>
        <v>1634</v>
      </c>
      <c r="L64" s="160"/>
      <c r="M64" s="160"/>
      <c r="N64" s="160">
        <f>'将来負担比率（分子）の構造'!M$43</f>
        <v>2206</v>
      </c>
      <c r="O64" s="160"/>
      <c r="P64" s="160"/>
    </row>
    <row r="65" spans="1:16">
      <c r="A65" s="160" t="s">
        <v>26</v>
      </c>
      <c r="B65" s="160">
        <f>'将来負担比率（分子）の構造'!I$42</f>
        <v>24</v>
      </c>
      <c r="C65" s="160"/>
      <c r="D65" s="160"/>
      <c r="E65" s="160">
        <f>'将来負担比率（分子）の構造'!J$42</f>
        <v>6</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23992</v>
      </c>
      <c r="C66" s="160"/>
      <c r="D66" s="160"/>
      <c r="E66" s="160">
        <f>'将来負担比率（分子）の構造'!J$41</f>
        <v>25645</v>
      </c>
      <c r="F66" s="160"/>
      <c r="G66" s="160"/>
      <c r="H66" s="160">
        <f>'将来負担比率（分子）の構造'!K$41</f>
        <v>26827</v>
      </c>
      <c r="I66" s="160"/>
      <c r="J66" s="160"/>
      <c r="K66" s="160">
        <f>'将来負担比率（分子）の構造'!L$41</f>
        <v>27634</v>
      </c>
      <c r="L66" s="160"/>
      <c r="M66" s="160"/>
      <c r="N66" s="160">
        <f>'将来負担比率（分子）の構造'!M$41</f>
        <v>26704</v>
      </c>
      <c r="O66" s="160"/>
      <c r="P66" s="160"/>
    </row>
    <row r="67" spans="1:16">
      <c r="A67" s="160" t="s">
        <v>69</v>
      </c>
      <c r="B67" s="160" t="e">
        <f>NA()</f>
        <v>#N/A</v>
      </c>
      <c r="C67" s="160">
        <f>IF(ISNUMBER('将来負担比率（分子）の構造'!I$53), IF('将来負担比率（分子）の構造'!I$53 &lt; 0, 0, '将来負担比率（分子）の構造'!I$53), NA())</f>
        <v>2270</v>
      </c>
      <c r="D67" s="160" t="e">
        <f>NA()</f>
        <v>#N/A</v>
      </c>
      <c r="E67" s="160" t="e">
        <f>NA()</f>
        <v>#N/A</v>
      </c>
      <c r="F67" s="160">
        <f>IF(ISNUMBER('将来負担比率（分子）の構造'!J$53), IF('将来負担比率（分子）の構造'!J$53 &lt; 0, 0, '将来負担比率（分子）の構造'!J$53), NA())</f>
        <v>2894</v>
      </c>
      <c r="G67" s="160" t="e">
        <f>NA()</f>
        <v>#N/A</v>
      </c>
      <c r="H67" s="160" t="e">
        <f>NA()</f>
        <v>#N/A</v>
      </c>
      <c r="I67" s="160">
        <f>IF(ISNUMBER('将来負担比率（分子）の構造'!K$53), IF('将来負担比率（分子）の構造'!K$53 &lt; 0, 0, '将来負担比率（分子）の構造'!K$53), NA())</f>
        <v>2821</v>
      </c>
      <c r="J67" s="160" t="e">
        <f>NA()</f>
        <v>#N/A</v>
      </c>
      <c r="K67" s="160" t="e">
        <f>NA()</f>
        <v>#N/A</v>
      </c>
      <c r="L67" s="160">
        <f>IF(ISNUMBER('将来負担比率（分子）の構造'!L$53), IF('将来負担比率（分子）の構造'!L$53 &lt; 0, 0, '将来負担比率（分子）の構造'!L$53), NA())</f>
        <v>3021</v>
      </c>
      <c r="M67" s="160" t="e">
        <f>NA()</f>
        <v>#N/A</v>
      </c>
      <c r="N67" s="160" t="e">
        <f>NA()</f>
        <v>#N/A</v>
      </c>
      <c r="O67" s="160">
        <f>IF(ISNUMBER('将来負担比率（分子）の構造'!M$53), IF('将来負担比率（分子）の構造'!M$53 &lt; 0, 0, '将来負担比率（分子）の構造'!M$53), NA())</f>
        <v>1879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1650</v>
      </c>
      <c r="C72" s="164">
        <f>基金残高に係る経年分析!G55</f>
        <v>1312</v>
      </c>
      <c r="D72" s="164">
        <f>基金残高に係る経年分析!H55</f>
        <v>1282</v>
      </c>
    </row>
    <row r="73" spans="1:16">
      <c r="A73" s="163" t="s">
        <v>72</v>
      </c>
      <c r="B73" s="164">
        <f>基金残高に係る経年分析!F56</f>
        <v>495</v>
      </c>
      <c r="C73" s="164">
        <f>基金残高に係る経年分析!G56</f>
        <v>448</v>
      </c>
      <c r="D73" s="164">
        <f>基金残高に係る経年分析!H56</f>
        <v>282</v>
      </c>
    </row>
    <row r="74" spans="1:16">
      <c r="A74" s="163" t="s">
        <v>73</v>
      </c>
      <c r="B74" s="164">
        <f>基金残高に係る経年分析!F57</f>
        <v>4895</v>
      </c>
      <c r="C74" s="164">
        <f>基金残高に係る経年分析!G57</f>
        <v>4335</v>
      </c>
      <c r="D74" s="164">
        <f>基金残高に係る経年分析!H57</f>
        <v>4519</v>
      </c>
    </row>
  </sheetData>
  <sheetProtection algorithmName="SHA-512" hashValue="fhd0NAE1zwwJF22qnMMwAQenbyrkimjK4nZIY5jmbr3Ayt6ydQR9Griv0zOV3EKirnYmMIIMYBAmjRwMUXVXmw==" saltValue="P+XQP13UIErfuiVf8TGg2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9419904</v>
      </c>
      <c r="S5" s="649"/>
      <c r="T5" s="649"/>
      <c r="U5" s="649"/>
      <c r="V5" s="649"/>
      <c r="W5" s="649"/>
      <c r="X5" s="649"/>
      <c r="Y5" s="650"/>
      <c r="Z5" s="651">
        <v>35.6</v>
      </c>
      <c r="AA5" s="651"/>
      <c r="AB5" s="651"/>
      <c r="AC5" s="651"/>
      <c r="AD5" s="652">
        <v>8613648</v>
      </c>
      <c r="AE5" s="652"/>
      <c r="AF5" s="652"/>
      <c r="AG5" s="652"/>
      <c r="AH5" s="652"/>
      <c r="AI5" s="652"/>
      <c r="AJ5" s="652"/>
      <c r="AK5" s="652"/>
      <c r="AL5" s="653">
        <v>61.6</v>
      </c>
      <c r="AM5" s="654"/>
      <c r="AN5" s="654"/>
      <c r="AO5" s="655"/>
      <c r="AP5" s="645" t="s">
        <v>223</v>
      </c>
      <c r="AQ5" s="646"/>
      <c r="AR5" s="646"/>
      <c r="AS5" s="646"/>
      <c r="AT5" s="646"/>
      <c r="AU5" s="646"/>
      <c r="AV5" s="646"/>
      <c r="AW5" s="646"/>
      <c r="AX5" s="646"/>
      <c r="AY5" s="646"/>
      <c r="AZ5" s="646"/>
      <c r="BA5" s="646"/>
      <c r="BB5" s="646"/>
      <c r="BC5" s="646"/>
      <c r="BD5" s="646"/>
      <c r="BE5" s="646"/>
      <c r="BF5" s="647"/>
      <c r="BG5" s="659">
        <v>8613648</v>
      </c>
      <c r="BH5" s="660"/>
      <c r="BI5" s="660"/>
      <c r="BJ5" s="660"/>
      <c r="BK5" s="660"/>
      <c r="BL5" s="660"/>
      <c r="BM5" s="660"/>
      <c r="BN5" s="661"/>
      <c r="BO5" s="662">
        <v>91.4</v>
      </c>
      <c r="BP5" s="662"/>
      <c r="BQ5" s="662"/>
      <c r="BR5" s="662"/>
      <c r="BS5" s="663">
        <v>94834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147601</v>
      </c>
      <c r="S6" s="660"/>
      <c r="T6" s="660"/>
      <c r="U6" s="660"/>
      <c r="V6" s="660"/>
      <c r="W6" s="660"/>
      <c r="X6" s="660"/>
      <c r="Y6" s="661"/>
      <c r="Z6" s="662">
        <v>0.6</v>
      </c>
      <c r="AA6" s="662"/>
      <c r="AB6" s="662"/>
      <c r="AC6" s="662"/>
      <c r="AD6" s="663">
        <v>147601</v>
      </c>
      <c r="AE6" s="663"/>
      <c r="AF6" s="663"/>
      <c r="AG6" s="663"/>
      <c r="AH6" s="663"/>
      <c r="AI6" s="663"/>
      <c r="AJ6" s="663"/>
      <c r="AK6" s="663"/>
      <c r="AL6" s="664">
        <v>1.1000000000000001</v>
      </c>
      <c r="AM6" s="665"/>
      <c r="AN6" s="665"/>
      <c r="AO6" s="666"/>
      <c r="AP6" s="656" t="s">
        <v>228</v>
      </c>
      <c r="AQ6" s="657"/>
      <c r="AR6" s="657"/>
      <c r="AS6" s="657"/>
      <c r="AT6" s="657"/>
      <c r="AU6" s="657"/>
      <c r="AV6" s="657"/>
      <c r="AW6" s="657"/>
      <c r="AX6" s="657"/>
      <c r="AY6" s="657"/>
      <c r="AZ6" s="657"/>
      <c r="BA6" s="657"/>
      <c r="BB6" s="657"/>
      <c r="BC6" s="657"/>
      <c r="BD6" s="657"/>
      <c r="BE6" s="657"/>
      <c r="BF6" s="658"/>
      <c r="BG6" s="659">
        <v>8613648</v>
      </c>
      <c r="BH6" s="660"/>
      <c r="BI6" s="660"/>
      <c r="BJ6" s="660"/>
      <c r="BK6" s="660"/>
      <c r="BL6" s="660"/>
      <c r="BM6" s="660"/>
      <c r="BN6" s="661"/>
      <c r="BO6" s="662">
        <v>91.4</v>
      </c>
      <c r="BP6" s="662"/>
      <c r="BQ6" s="662"/>
      <c r="BR6" s="662"/>
      <c r="BS6" s="663">
        <v>94834</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267240</v>
      </c>
      <c r="CS6" s="660"/>
      <c r="CT6" s="660"/>
      <c r="CU6" s="660"/>
      <c r="CV6" s="660"/>
      <c r="CW6" s="660"/>
      <c r="CX6" s="660"/>
      <c r="CY6" s="661"/>
      <c r="CZ6" s="653">
        <v>1</v>
      </c>
      <c r="DA6" s="654"/>
      <c r="DB6" s="654"/>
      <c r="DC6" s="673"/>
      <c r="DD6" s="668" t="s">
        <v>123</v>
      </c>
      <c r="DE6" s="660"/>
      <c r="DF6" s="660"/>
      <c r="DG6" s="660"/>
      <c r="DH6" s="660"/>
      <c r="DI6" s="660"/>
      <c r="DJ6" s="660"/>
      <c r="DK6" s="660"/>
      <c r="DL6" s="660"/>
      <c r="DM6" s="660"/>
      <c r="DN6" s="660"/>
      <c r="DO6" s="660"/>
      <c r="DP6" s="661"/>
      <c r="DQ6" s="668">
        <v>267240</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18386</v>
      </c>
      <c r="S7" s="660"/>
      <c r="T7" s="660"/>
      <c r="U7" s="660"/>
      <c r="V7" s="660"/>
      <c r="W7" s="660"/>
      <c r="X7" s="660"/>
      <c r="Y7" s="661"/>
      <c r="Z7" s="662">
        <v>0.1</v>
      </c>
      <c r="AA7" s="662"/>
      <c r="AB7" s="662"/>
      <c r="AC7" s="662"/>
      <c r="AD7" s="663">
        <v>18386</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4291232</v>
      </c>
      <c r="BH7" s="660"/>
      <c r="BI7" s="660"/>
      <c r="BJ7" s="660"/>
      <c r="BK7" s="660"/>
      <c r="BL7" s="660"/>
      <c r="BM7" s="660"/>
      <c r="BN7" s="661"/>
      <c r="BO7" s="662">
        <v>45.6</v>
      </c>
      <c r="BP7" s="662"/>
      <c r="BQ7" s="662"/>
      <c r="BR7" s="662"/>
      <c r="BS7" s="663">
        <v>94834</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3423084</v>
      </c>
      <c r="CS7" s="660"/>
      <c r="CT7" s="660"/>
      <c r="CU7" s="660"/>
      <c r="CV7" s="660"/>
      <c r="CW7" s="660"/>
      <c r="CX7" s="660"/>
      <c r="CY7" s="661"/>
      <c r="CZ7" s="662">
        <v>13.2</v>
      </c>
      <c r="DA7" s="662"/>
      <c r="DB7" s="662"/>
      <c r="DC7" s="662"/>
      <c r="DD7" s="668">
        <v>91304</v>
      </c>
      <c r="DE7" s="660"/>
      <c r="DF7" s="660"/>
      <c r="DG7" s="660"/>
      <c r="DH7" s="660"/>
      <c r="DI7" s="660"/>
      <c r="DJ7" s="660"/>
      <c r="DK7" s="660"/>
      <c r="DL7" s="660"/>
      <c r="DM7" s="660"/>
      <c r="DN7" s="660"/>
      <c r="DO7" s="660"/>
      <c r="DP7" s="661"/>
      <c r="DQ7" s="668">
        <v>2965578</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68378</v>
      </c>
      <c r="S8" s="660"/>
      <c r="T8" s="660"/>
      <c r="U8" s="660"/>
      <c r="V8" s="660"/>
      <c r="W8" s="660"/>
      <c r="X8" s="660"/>
      <c r="Y8" s="661"/>
      <c r="Z8" s="662">
        <v>0.3</v>
      </c>
      <c r="AA8" s="662"/>
      <c r="AB8" s="662"/>
      <c r="AC8" s="662"/>
      <c r="AD8" s="663">
        <v>68378</v>
      </c>
      <c r="AE8" s="663"/>
      <c r="AF8" s="663"/>
      <c r="AG8" s="663"/>
      <c r="AH8" s="663"/>
      <c r="AI8" s="663"/>
      <c r="AJ8" s="663"/>
      <c r="AK8" s="663"/>
      <c r="AL8" s="664">
        <v>0.5</v>
      </c>
      <c r="AM8" s="665"/>
      <c r="AN8" s="665"/>
      <c r="AO8" s="666"/>
      <c r="AP8" s="656" t="s">
        <v>234</v>
      </c>
      <c r="AQ8" s="657"/>
      <c r="AR8" s="657"/>
      <c r="AS8" s="657"/>
      <c r="AT8" s="657"/>
      <c r="AU8" s="657"/>
      <c r="AV8" s="657"/>
      <c r="AW8" s="657"/>
      <c r="AX8" s="657"/>
      <c r="AY8" s="657"/>
      <c r="AZ8" s="657"/>
      <c r="BA8" s="657"/>
      <c r="BB8" s="657"/>
      <c r="BC8" s="657"/>
      <c r="BD8" s="657"/>
      <c r="BE8" s="657"/>
      <c r="BF8" s="658"/>
      <c r="BG8" s="659">
        <v>117679</v>
      </c>
      <c r="BH8" s="660"/>
      <c r="BI8" s="660"/>
      <c r="BJ8" s="660"/>
      <c r="BK8" s="660"/>
      <c r="BL8" s="660"/>
      <c r="BM8" s="660"/>
      <c r="BN8" s="661"/>
      <c r="BO8" s="662">
        <v>1.2</v>
      </c>
      <c r="BP8" s="662"/>
      <c r="BQ8" s="662"/>
      <c r="BR8" s="662"/>
      <c r="BS8" s="668" t="s">
        <v>235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12403718</v>
      </c>
      <c r="CS8" s="660"/>
      <c r="CT8" s="660"/>
      <c r="CU8" s="660"/>
      <c r="CV8" s="660"/>
      <c r="CW8" s="660"/>
      <c r="CX8" s="660"/>
      <c r="CY8" s="661"/>
      <c r="CZ8" s="662">
        <v>47.9</v>
      </c>
      <c r="DA8" s="662"/>
      <c r="DB8" s="662"/>
      <c r="DC8" s="662"/>
      <c r="DD8" s="668">
        <v>16922</v>
      </c>
      <c r="DE8" s="660"/>
      <c r="DF8" s="660"/>
      <c r="DG8" s="660"/>
      <c r="DH8" s="660"/>
      <c r="DI8" s="660"/>
      <c r="DJ8" s="660"/>
      <c r="DK8" s="660"/>
      <c r="DL8" s="660"/>
      <c r="DM8" s="660"/>
      <c r="DN8" s="660"/>
      <c r="DO8" s="660"/>
      <c r="DP8" s="661"/>
      <c r="DQ8" s="668">
        <v>6139481</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67587</v>
      </c>
      <c r="S9" s="660"/>
      <c r="T9" s="660"/>
      <c r="U9" s="660"/>
      <c r="V9" s="660"/>
      <c r="W9" s="660"/>
      <c r="X9" s="660"/>
      <c r="Y9" s="661"/>
      <c r="Z9" s="662">
        <v>0.3</v>
      </c>
      <c r="AA9" s="662"/>
      <c r="AB9" s="662"/>
      <c r="AC9" s="662"/>
      <c r="AD9" s="663">
        <v>67587</v>
      </c>
      <c r="AE9" s="663"/>
      <c r="AF9" s="663"/>
      <c r="AG9" s="663"/>
      <c r="AH9" s="663"/>
      <c r="AI9" s="663"/>
      <c r="AJ9" s="663"/>
      <c r="AK9" s="663"/>
      <c r="AL9" s="664">
        <v>0.5</v>
      </c>
      <c r="AM9" s="665"/>
      <c r="AN9" s="665"/>
      <c r="AO9" s="666"/>
      <c r="AP9" s="656" t="s">
        <v>238</v>
      </c>
      <c r="AQ9" s="657"/>
      <c r="AR9" s="657"/>
      <c r="AS9" s="657"/>
      <c r="AT9" s="657"/>
      <c r="AU9" s="657"/>
      <c r="AV9" s="657"/>
      <c r="AW9" s="657"/>
      <c r="AX9" s="657"/>
      <c r="AY9" s="657"/>
      <c r="AZ9" s="657"/>
      <c r="BA9" s="657"/>
      <c r="BB9" s="657"/>
      <c r="BC9" s="657"/>
      <c r="BD9" s="657"/>
      <c r="BE9" s="657"/>
      <c r="BF9" s="658"/>
      <c r="BG9" s="659">
        <v>3504114</v>
      </c>
      <c r="BH9" s="660"/>
      <c r="BI9" s="660"/>
      <c r="BJ9" s="660"/>
      <c r="BK9" s="660"/>
      <c r="BL9" s="660"/>
      <c r="BM9" s="660"/>
      <c r="BN9" s="661"/>
      <c r="BO9" s="662">
        <v>37.200000000000003</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1833794</v>
      </c>
      <c r="CS9" s="660"/>
      <c r="CT9" s="660"/>
      <c r="CU9" s="660"/>
      <c r="CV9" s="660"/>
      <c r="CW9" s="660"/>
      <c r="CX9" s="660"/>
      <c r="CY9" s="661"/>
      <c r="CZ9" s="662">
        <v>7.1</v>
      </c>
      <c r="DA9" s="662"/>
      <c r="DB9" s="662"/>
      <c r="DC9" s="662"/>
      <c r="DD9" s="668">
        <v>6421</v>
      </c>
      <c r="DE9" s="660"/>
      <c r="DF9" s="660"/>
      <c r="DG9" s="660"/>
      <c r="DH9" s="660"/>
      <c r="DI9" s="660"/>
      <c r="DJ9" s="660"/>
      <c r="DK9" s="660"/>
      <c r="DL9" s="660"/>
      <c r="DM9" s="660"/>
      <c r="DN9" s="660"/>
      <c r="DO9" s="660"/>
      <c r="DP9" s="661"/>
      <c r="DQ9" s="668">
        <v>1772334</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235</v>
      </c>
      <c r="AA10" s="662"/>
      <c r="AB10" s="662"/>
      <c r="AC10" s="662"/>
      <c r="AD10" s="663" t="s">
        <v>235</v>
      </c>
      <c r="AE10" s="663"/>
      <c r="AF10" s="663"/>
      <c r="AG10" s="663"/>
      <c r="AH10" s="663"/>
      <c r="AI10" s="663"/>
      <c r="AJ10" s="663"/>
      <c r="AK10" s="663"/>
      <c r="AL10" s="664" t="s">
        <v>235</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217294</v>
      </c>
      <c r="BH10" s="660"/>
      <c r="BI10" s="660"/>
      <c r="BJ10" s="660"/>
      <c r="BK10" s="660"/>
      <c r="BL10" s="660"/>
      <c r="BM10" s="660"/>
      <c r="BN10" s="661"/>
      <c r="BO10" s="662">
        <v>2.2999999999999998</v>
      </c>
      <c r="BP10" s="662"/>
      <c r="BQ10" s="662"/>
      <c r="BR10" s="662"/>
      <c r="BS10" s="668">
        <v>36208</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9336</v>
      </c>
      <c r="CS10" s="660"/>
      <c r="CT10" s="660"/>
      <c r="CU10" s="660"/>
      <c r="CV10" s="660"/>
      <c r="CW10" s="660"/>
      <c r="CX10" s="660"/>
      <c r="CY10" s="661"/>
      <c r="CZ10" s="662">
        <v>0</v>
      </c>
      <c r="DA10" s="662"/>
      <c r="DB10" s="662"/>
      <c r="DC10" s="662"/>
      <c r="DD10" s="668" t="s">
        <v>173</v>
      </c>
      <c r="DE10" s="660"/>
      <c r="DF10" s="660"/>
      <c r="DG10" s="660"/>
      <c r="DH10" s="660"/>
      <c r="DI10" s="660"/>
      <c r="DJ10" s="660"/>
      <c r="DK10" s="660"/>
      <c r="DL10" s="660"/>
      <c r="DM10" s="660"/>
      <c r="DN10" s="660"/>
      <c r="DO10" s="660"/>
      <c r="DP10" s="661"/>
      <c r="DQ10" s="668">
        <v>9333</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123</v>
      </c>
      <c r="AE11" s="663"/>
      <c r="AF11" s="663"/>
      <c r="AG11" s="663"/>
      <c r="AH11" s="663"/>
      <c r="AI11" s="663"/>
      <c r="AJ11" s="663"/>
      <c r="AK11" s="663"/>
      <c r="AL11" s="664" t="s">
        <v>235</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452145</v>
      </c>
      <c r="BH11" s="660"/>
      <c r="BI11" s="660"/>
      <c r="BJ11" s="660"/>
      <c r="BK11" s="660"/>
      <c r="BL11" s="660"/>
      <c r="BM11" s="660"/>
      <c r="BN11" s="661"/>
      <c r="BO11" s="662">
        <v>4.8</v>
      </c>
      <c r="BP11" s="662"/>
      <c r="BQ11" s="662"/>
      <c r="BR11" s="662"/>
      <c r="BS11" s="668">
        <v>58626</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200816</v>
      </c>
      <c r="CS11" s="660"/>
      <c r="CT11" s="660"/>
      <c r="CU11" s="660"/>
      <c r="CV11" s="660"/>
      <c r="CW11" s="660"/>
      <c r="CX11" s="660"/>
      <c r="CY11" s="661"/>
      <c r="CZ11" s="662">
        <v>0.8</v>
      </c>
      <c r="DA11" s="662"/>
      <c r="DB11" s="662"/>
      <c r="DC11" s="662"/>
      <c r="DD11" s="668">
        <v>26212</v>
      </c>
      <c r="DE11" s="660"/>
      <c r="DF11" s="660"/>
      <c r="DG11" s="660"/>
      <c r="DH11" s="660"/>
      <c r="DI11" s="660"/>
      <c r="DJ11" s="660"/>
      <c r="DK11" s="660"/>
      <c r="DL11" s="660"/>
      <c r="DM11" s="660"/>
      <c r="DN11" s="660"/>
      <c r="DO11" s="660"/>
      <c r="DP11" s="661"/>
      <c r="DQ11" s="668">
        <v>132679</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1155673</v>
      </c>
      <c r="S12" s="660"/>
      <c r="T12" s="660"/>
      <c r="U12" s="660"/>
      <c r="V12" s="660"/>
      <c r="W12" s="660"/>
      <c r="X12" s="660"/>
      <c r="Y12" s="661"/>
      <c r="Z12" s="662">
        <v>4.4000000000000004</v>
      </c>
      <c r="AA12" s="662"/>
      <c r="AB12" s="662"/>
      <c r="AC12" s="662"/>
      <c r="AD12" s="663">
        <v>1155673</v>
      </c>
      <c r="AE12" s="663"/>
      <c r="AF12" s="663"/>
      <c r="AG12" s="663"/>
      <c r="AH12" s="663"/>
      <c r="AI12" s="663"/>
      <c r="AJ12" s="663"/>
      <c r="AK12" s="663"/>
      <c r="AL12" s="664">
        <v>8.3000000000000007</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3759214</v>
      </c>
      <c r="BH12" s="660"/>
      <c r="BI12" s="660"/>
      <c r="BJ12" s="660"/>
      <c r="BK12" s="660"/>
      <c r="BL12" s="660"/>
      <c r="BM12" s="660"/>
      <c r="BN12" s="661"/>
      <c r="BO12" s="662">
        <v>39.9</v>
      </c>
      <c r="BP12" s="662"/>
      <c r="BQ12" s="662"/>
      <c r="BR12" s="662"/>
      <c r="BS12" s="668" t="s">
        <v>235</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152062</v>
      </c>
      <c r="CS12" s="660"/>
      <c r="CT12" s="660"/>
      <c r="CU12" s="660"/>
      <c r="CV12" s="660"/>
      <c r="CW12" s="660"/>
      <c r="CX12" s="660"/>
      <c r="CY12" s="661"/>
      <c r="CZ12" s="662">
        <v>0.6</v>
      </c>
      <c r="DA12" s="662"/>
      <c r="DB12" s="662"/>
      <c r="DC12" s="662"/>
      <c r="DD12" s="668">
        <v>2761</v>
      </c>
      <c r="DE12" s="660"/>
      <c r="DF12" s="660"/>
      <c r="DG12" s="660"/>
      <c r="DH12" s="660"/>
      <c r="DI12" s="660"/>
      <c r="DJ12" s="660"/>
      <c r="DK12" s="660"/>
      <c r="DL12" s="660"/>
      <c r="DM12" s="660"/>
      <c r="DN12" s="660"/>
      <c r="DO12" s="660"/>
      <c r="DP12" s="661"/>
      <c r="DQ12" s="668">
        <v>128826</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3592</v>
      </c>
      <c r="S13" s="660"/>
      <c r="T13" s="660"/>
      <c r="U13" s="660"/>
      <c r="V13" s="660"/>
      <c r="W13" s="660"/>
      <c r="X13" s="660"/>
      <c r="Y13" s="661"/>
      <c r="Z13" s="662">
        <v>0</v>
      </c>
      <c r="AA13" s="662"/>
      <c r="AB13" s="662"/>
      <c r="AC13" s="662"/>
      <c r="AD13" s="663">
        <v>3592</v>
      </c>
      <c r="AE13" s="663"/>
      <c r="AF13" s="663"/>
      <c r="AG13" s="663"/>
      <c r="AH13" s="663"/>
      <c r="AI13" s="663"/>
      <c r="AJ13" s="663"/>
      <c r="AK13" s="663"/>
      <c r="AL13" s="664">
        <v>0</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3748504</v>
      </c>
      <c r="BH13" s="660"/>
      <c r="BI13" s="660"/>
      <c r="BJ13" s="660"/>
      <c r="BK13" s="660"/>
      <c r="BL13" s="660"/>
      <c r="BM13" s="660"/>
      <c r="BN13" s="661"/>
      <c r="BO13" s="662">
        <v>39.799999999999997</v>
      </c>
      <c r="BP13" s="662"/>
      <c r="BQ13" s="662"/>
      <c r="BR13" s="662"/>
      <c r="BS13" s="668" t="s">
        <v>123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1567430</v>
      </c>
      <c r="CS13" s="660"/>
      <c r="CT13" s="660"/>
      <c r="CU13" s="660"/>
      <c r="CV13" s="660"/>
      <c r="CW13" s="660"/>
      <c r="CX13" s="660"/>
      <c r="CY13" s="661"/>
      <c r="CZ13" s="662">
        <v>6.1</v>
      </c>
      <c r="DA13" s="662"/>
      <c r="DB13" s="662"/>
      <c r="DC13" s="662"/>
      <c r="DD13" s="668">
        <v>637492</v>
      </c>
      <c r="DE13" s="660"/>
      <c r="DF13" s="660"/>
      <c r="DG13" s="660"/>
      <c r="DH13" s="660"/>
      <c r="DI13" s="660"/>
      <c r="DJ13" s="660"/>
      <c r="DK13" s="660"/>
      <c r="DL13" s="660"/>
      <c r="DM13" s="660"/>
      <c r="DN13" s="660"/>
      <c r="DO13" s="660"/>
      <c r="DP13" s="661"/>
      <c r="DQ13" s="668">
        <v>884696</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123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133598</v>
      </c>
      <c r="BH14" s="660"/>
      <c r="BI14" s="660"/>
      <c r="BJ14" s="660"/>
      <c r="BK14" s="660"/>
      <c r="BL14" s="660"/>
      <c r="BM14" s="660"/>
      <c r="BN14" s="661"/>
      <c r="BO14" s="662">
        <v>1.4</v>
      </c>
      <c r="BP14" s="662"/>
      <c r="BQ14" s="662"/>
      <c r="BR14" s="662"/>
      <c r="BS14" s="668" t="s">
        <v>235</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728268</v>
      </c>
      <c r="CS14" s="660"/>
      <c r="CT14" s="660"/>
      <c r="CU14" s="660"/>
      <c r="CV14" s="660"/>
      <c r="CW14" s="660"/>
      <c r="CX14" s="660"/>
      <c r="CY14" s="661"/>
      <c r="CZ14" s="662">
        <v>2.8</v>
      </c>
      <c r="DA14" s="662"/>
      <c r="DB14" s="662"/>
      <c r="DC14" s="662"/>
      <c r="DD14" s="668">
        <v>15694</v>
      </c>
      <c r="DE14" s="660"/>
      <c r="DF14" s="660"/>
      <c r="DG14" s="660"/>
      <c r="DH14" s="660"/>
      <c r="DI14" s="660"/>
      <c r="DJ14" s="660"/>
      <c r="DK14" s="660"/>
      <c r="DL14" s="660"/>
      <c r="DM14" s="660"/>
      <c r="DN14" s="660"/>
      <c r="DO14" s="660"/>
      <c r="DP14" s="661"/>
      <c r="DQ14" s="668">
        <v>695732</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60622</v>
      </c>
      <c r="S15" s="660"/>
      <c r="T15" s="660"/>
      <c r="U15" s="660"/>
      <c r="V15" s="660"/>
      <c r="W15" s="660"/>
      <c r="X15" s="660"/>
      <c r="Y15" s="661"/>
      <c r="Z15" s="662">
        <v>0.2</v>
      </c>
      <c r="AA15" s="662"/>
      <c r="AB15" s="662"/>
      <c r="AC15" s="662"/>
      <c r="AD15" s="663">
        <v>60622</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429604</v>
      </c>
      <c r="BH15" s="660"/>
      <c r="BI15" s="660"/>
      <c r="BJ15" s="660"/>
      <c r="BK15" s="660"/>
      <c r="BL15" s="660"/>
      <c r="BM15" s="660"/>
      <c r="BN15" s="661"/>
      <c r="BO15" s="662">
        <v>4.5999999999999996</v>
      </c>
      <c r="BP15" s="662"/>
      <c r="BQ15" s="662"/>
      <c r="BR15" s="662"/>
      <c r="BS15" s="668" t="s">
        <v>239</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2607911</v>
      </c>
      <c r="CS15" s="660"/>
      <c r="CT15" s="660"/>
      <c r="CU15" s="660"/>
      <c r="CV15" s="660"/>
      <c r="CW15" s="660"/>
      <c r="CX15" s="660"/>
      <c r="CY15" s="661"/>
      <c r="CZ15" s="662">
        <v>10.1</v>
      </c>
      <c r="DA15" s="662"/>
      <c r="DB15" s="662"/>
      <c r="DC15" s="662"/>
      <c r="DD15" s="668">
        <v>323010</v>
      </c>
      <c r="DE15" s="660"/>
      <c r="DF15" s="660"/>
      <c r="DG15" s="660"/>
      <c r="DH15" s="660"/>
      <c r="DI15" s="660"/>
      <c r="DJ15" s="660"/>
      <c r="DK15" s="660"/>
      <c r="DL15" s="660"/>
      <c r="DM15" s="660"/>
      <c r="DN15" s="660"/>
      <c r="DO15" s="660"/>
      <c r="DP15" s="661"/>
      <c r="DQ15" s="668">
        <v>2010756</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173</v>
      </c>
      <c r="AA16" s="662"/>
      <c r="AB16" s="662"/>
      <c r="AC16" s="662"/>
      <c r="AD16" s="663" t="s">
        <v>123</v>
      </c>
      <c r="AE16" s="663"/>
      <c r="AF16" s="663"/>
      <c r="AG16" s="663"/>
      <c r="AH16" s="663"/>
      <c r="AI16" s="663"/>
      <c r="AJ16" s="663"/>
      <c r="AK16" s="663"/>
      <c r="AL16" s="664" t="s">
        <v>123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173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4267</v>
      </c>
      <c r="CS16" s="660"/>
      <c r="CT16" s="660"/>
      <c r="CU16" s="660"/>
      <c r="CV16" s="660"/>
      <c r="CW16" s="660"/>
      <c r="CX16" s="660"/>
      <c r="CY16" s="661"/>
      <c r="CZ16" s="662">
        <v>0</v>
      </c>
      <c r="DA16" s="662"/>
      <c r="DB16" s="662"/>
      <c r="DC16" s="662"/>
      <c r="DD16" s="668" t="s">
        <v>123</v>
      </c>
      <c r="DE16" s="660"/>
      <c r="DF16" s="660"/>
      <c r="DG16" s="660"/>
      <c r="DH16" s="660"/>
      <c r="DI16" s="660"/>
      <c r="DJ16" s="660"/>
      <c r="DK16" s="660"/>
      <c r="DL16" s="660"/>
      <c r="DM16" s="660"/>
      <c r="DN16" s="660"/>
      <c r="DO16" s="660"/>
      <c r="DP16" s="661"/>
      <c r="DQ16" s="668">
        <v>4114</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44021</v>
      </c>
      <c r="S17" s="660"/>
      <c r="T17" s="660"/>
      <c r="U17" s="660"/>
      <c r="V17" s="660"/>
      <c r="W17" s="660"/>
      <c r="X17" s="660"/>
      <c r="Y17" s="661"/>
      <c r="Z17" s="662">
        <v>0.2</v>
      </c>
      <c r="AA17" s="662"/>
      <c r="AB17" s="662"/>
      <c r="AC17" s="662"/>
      <c r="AD17" s="663">
        <v>44021</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173</v>
      </c>
      <c r="BP17" s="662"/>
      <c r="BQ17" s="662"/>
      <c r="BR17" s="662"/>
      <c r="BS17" s="668" t="s">
        <v>123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2707777</v>
      </c>
      <c r="CS17" s="660"/>
      <c r="CT17" s="660"/>
      <c r="CU17" s="660"/>
      <c r="CV17" s="660"/>
      <c r="CW17" s="660"/>
      <c r="CX17" s="660"/>
      <c r="CY17" s="661"/>
      <c r="CZ17" s="662">
        <v>10.5</v>
      </c>
      <c r="DA17" s="662"/>
      <c r="DB17" s="662"/>
      <c r="DC17" s="662"/>
      <c r="DD17" s="668" t="s">
        <v>235</v>
      </c>
      <c r="DE17" s="660"/>
      <c r="DF17" s="660"/>
      <c r="DG17" s="660"/>
      <c r="DH17" s="660"/>
      <c r="DI17" s="660"/>
      <c r="DJ17" s="660"/>
      <c r="DK17" s="660"/>
      <c r="DL17" s="660"/>
      <c r="DM17" s="660"/>
      <c r="DN17" s="660"/>
      <c r="DO17" s="660"/>
      <c r="DP17" s="661"/>
      <c r="DQ17" s="668">
        <v>2696024</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4152518</v>
      </c>
      <c r="S18" s="660"/>
      <c r="T18" s="660"/>
      <c r="U18" s="660"/>
      <c r="V18" s="660"/>
      <c r="W18" s="660"/>
      <c r="X18" s="660"/>
      <c r="Y18" s="661"/>
      <c r="Z18" s="662">
        <v>15.7</v>
      </c>
      <c r="AA18" s="662"/>
      <c r="AB18" s="662"/>
      <c r="AC18" s="662"/>
      <c r="AD18" s="663">
        <v>3616494</v>
      </c>
      <c r="AE18" s="663"/>
      <c r="AF18" s="663"/>
      <c r="AG18" s="663"/>
      <c r="AH18" s="663"/>
      <c r="AI18" s="663"/>
      <c r="AJ18" s="663"/>
      <c r="AK18" s="663"/>
      <c r="AL18" s="664">
        <v>25.9</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235</v>
      </c>
      <c r="BP18" s="662"/>
      <c r="BQ18" s="662"/>
      <c r="BR18" s="662"/>
      <c r="BS18" s="668" t="s">
        <v>123</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235</v>
      </c>
      <c r="DA18" s="662"/>
      <c r="DB18" s="662"/>
      <c r="DC18" s="662"/>
      <c r="DD18" s="668" t="s">
        <v>235</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3616494</v>
      </c>
      <c r="S19" s="660"/>
      <c r="T19" s="660"/>
      <c r="U19" s="660"/>
      <c r="V19" s="660"/>
      <c r="W19" s="660"/>
      <c r="X19" s="660"/>
      <c r="Y19" s="661"/>
      <c r="Z19" s="662">
        <v>13.7</v>
      </c>
      <c r="AA19" s="662"/>
      <c r="AB19" s="662"/>
      <c r="AC19" s="662"/>
      <c r="AD19" s="663">
        <v>3616494</v>
      </c>
      <c r="AE19" s="663"/>
      <c r="AF19" s="663"/>
      <c r="AG19" s="663"/>
      <c r="AH19" s="663"/>
      <c r="AI19" s="663"/>
      <c r="AJ19" s="663"/>
      <c r="AK19" s="663"/>
      <c r="AL19" s="664">
        <v>25.9</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806256</v>
      </c>
      <c r="BH19" s="660"/>
      <c r="BI19" s="660"/>
      <c r="BJ19" s="660"/>
      <c r="BK19" s="660"/>
      <c r="BL19" s="660"/>
      <c r="BM19" s="660"/>
      <c r="BN19" s="661"/>
      <c r="BO19" s="662">
        <v>8.6</v>
      </c>
      <c r="BP19" s="662"/>
      <c r="BQ19" s="662"/>
      <c r="BR19" s="662"/>
      <c r="BS19" s="668" t="s">
        <v>123</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173</v>
      </c>
      <c r="CS19" s="660"/>
      <c r="CT19" s="660"/>
      <c r="CU19" s="660"/>
      <c r="CV19" s="660"/>
      <c r="CW19" s="660"/>
      <c r="CX19" s="660"/>
      <c r="CY19" s="661"/>
      <c r="CZ19" s="662" t="s">
        <v>235</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536024</v>
      </c>
      <c r="S20" s="660"/>
      <c r="T20" s="660"/>
      <c r="U20" s="660"/>
      <c r="V20" s="660"/>
      <c r="W20" s="660"/>
      <c r="X20" s="660"/>
      <c r="Y20" s="661"/>
      <c r="Z20" s="662">
        <v>2</v>
      </c>
      <c r="AA20" s="662"/>
      <c r="AB20" s="662"/>
      <c r="AC20" s="662"/>
      <c r="AD20" s="663" t="s">
        <v>239</v>
      </c>
      <c r="AE20" s="663"/>
      <c r="AF20" s="663"/>
      <c r="AG20" s="663"/>
      <c r="AH20" s="663"/>
      <c r="AI20" s="663"/>
      <c r="AJ20" s="663"/>
      <c r="AK20" s="663"/>
      <c r="AL20" s="664" t="s">
        <v>235</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806256</v>
      </c>
      <c r="BH20" s="660"/>
      <c r="BI20" s="660"/>
      <c r="BJ20" s="660"/>
      <c r="BK20" s="660"/>
      <c r="BL20" s="660"/>
      <c r="BM20" s="660"/>
      <c r="BN20" s="661"/>
      <c r="BO20" s="662">
        <v>8.6</v>
      </c>
      <c r="BP20" s="662"/>
      <c r="BQ20" s="662"/>
      <c r="BR20" s="662"/>
      <c r="BS20" s="668" t="s">
        <v>123</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25905703</v>
      </c>
      <c r="CS20" s="660"/>
      <c r="CT20" s="660"/>
      <c r="CU20" s="660"/>
      <c r="CV20" s="660"/>
      <c r="CW20" s="660"/>
      <c r="CX20" s="660"/>
      <c r="CY20" s="661"/>
      <c r="CZ20" s="662">
        <v>100</v>
      </c>
      <c r="DA20" s="662"/>
      <c r="DB20" s="662"/>
      <c r="DC20" s="662"/>
      <c r="DD20" s="668">
        <v>1119816</v>
      </c>
      <c r="DE20" s="660"/>
      <c r="DF20" s="660"/>
      <c r="DG20" s="660"/>
      <c r="DH20" s="660"/>
      <c r="DI20" s="660"/>
      <c r="DJ20" s="660"/>
      <c r="DK20" s="660"/>
      <c r="DL20" s="660"/>
      <c r="DM20" s="660"/>
      <c r="DN20" s="660"/>
      <c r="DO20" s="660"/>
      <c r="DP20" s="661"/>
      <c r="DQ20" s="668">
        <v>17706793</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235</v>
      </c>
      <c r="AA21" s="662"/>
      <c r="AB21" s="662"/>
      <c r="AC21" s="662"/>
      <c r="AD21" s="663" t="s">
        <v>123</v>
      </c>
      <c r="AE21" s="663"/>
      <c r="AF21" s="663"/>
      <c r="AG21" s="663"/>
      <c r="AH21" s="663"/>
      <c r="AI21" s="663"/>
      <c r="AJ21" s="663"/>
      <c r="AK21" s="663"/>
      <c r="AL21" s="664" t="s">
        <v>235</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235</v>
      </c>
      <c r="BH21" s="660"/>
      <c r="BI21" s="660"/>
      <c r="BJ21" s="660"/>
      <c r="BK21" s="660"/>
      <c r="BL21" s="660"/>
      <c r="BM21" s="660"/>
      <c r="BN21" s="661"/>
      <c r="BO21" s="662" t="s">
        <v>235</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15138282</v>
      </c>
      <c r="S22" s="660"/>
      <c r="T22" s="660"/>
      <c r="U22" s="660"/>
      <c r="V22" s="660"/>
      <c r="W22" s="660"/>
      <c r="X22" s="660"/>
      <c r="Y22" s="661"/>
      <c r="Z22" s="662">
        <v>57.2</v>
      </c>
      <c r="AA22" s="662"/>
      <c r="AB22" s="662"/>
      <c r="AC22" s="662"/>
      <c r="AD22" s="663">
        <v>13796002</v>
      </c>
      <c r="AE22" s="663"/>
      <c r="AF22" s="663"/>
      <c r="AG22" s="663"/>
      <c r="AH22" s="663"/>
      <c r="AI22" s="663"/>
      <c r="AJ22" s="663"/>
      <c r="AK22" s="663"/>
      <c r="AL22" s="664">
        <v>98.7</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173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11167</v>
      </c>
      <c r="S23" s="660"/>
      <c r="T23" s="660"/>
      <c r="U23" s="660"/>
      <c r="V23" s="660"/>
      <c r="W23" s="660"/>
      <c r="X23" s="660"/>
      <c r="Y23" s="661"/>
      <c r="Z23" s="662">
        <v>0</v>
      </c>
      <c r="AA23" s="662"/>
      <c r="AB23" s="662"/>
      <c r="AC23" s="662"/>
      <c r="AD23" s="663">
        <v>11167</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806256</v>
      </c>
      <c r="BH23" s="660"/>
      <c r="BI23" s="660"/>
      <c r="BJ23" s="660"/>
      <c r="BK23" s="660"/>
      <c r="BL23" s="660"/>
      <c r="BM23" s="660"/>
      <c r="BN23" s="661"/>
      <c r="BO23" s="662">
        <v>8.6</v>
      </c>
      <c r="BP23" s="662"/>
      <c r="BQ23" s="662"/>
      <c r="BR23" s="662"/>
      <c r="BS23" s="668" t="s">
        <v>173</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246436</v>
      </c>
      <c r="S24" s="660"/>
      <c r="T24" s="660"/>
      <c r="U24" s="660"/>
      <c r="V24" s="660"/>
      <c r="W24" s="660"/>
      <c r="X24" s="660"/>
      <c r="Y24" s="661"/>
      <c r="Z24" s="662">
        <v>0.9</v>
      </c>
      <c r="AA24" s="662"/>
      <c r="AB24" s="662"/>
      <c r="AC24" s="662"/>
      <c r="AD24" s="663" t="s">
        <v>235</v>
      </c>
      <c r="AE24" s="663"/>
      <c r="AF24" s="663"/>
      <c r="AG24" s="663"/>
      <c r="AH24" s="663"/>
      <c r="AI24" s="663"/>
      <c r="AJ24" s="663"/>
      <c r="AK24" s="663"/>
      <c r="AL24" s="664" t="s">
        <v>123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173</v>
      </c>
      <c r="BP24" s="662"/>
      <c r="BQ24" s="662"/>
      <c r="BR24" s="662"/>
      <c r="BS24" s="668" t="s">
        <v>173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16119521</v>
      </c>
      <c r="CS24" s="649"/>
      <c r="CT24" s="649"/>
      <c r="CU24" s="649"/>
      <c r="CV24" s="649"/>
      <c r="CW24" s="649"/>
      <c r="CX24" s="649"/>
      <c r="CY24" s="650"/>
      <c r="CZ24" s="653">
        <v>62.2</v>
      </c>
      <c r="DA24" s="654"/>
      <c r="DB24" s="654"/>
      <c r="DC24" s="673"/>
      <c r="DD24" s="692">
        <v>10253131</v>
      </c>
      <c r="DE24" s="649"/>
      <c r="DF24" s="649"/>
      <c r="DG24" s="649"/>
      <c r="DH24" s="649"/>
      <c r="DI24" s="649"/>
      <c r="DJ24" s="649"/>
      <c r="DK24" s="650"/>
      <c r="DL24" s="692">
        <v>9474535</v>
      </c>
      <c r="DM24" s="649"/>
      <c r="DN24" s="649"/>
      <c r="DO24" s="649"/>
      <c r="DP24" s="649"/>
      <c r="DQ24" s="649"/>
      <c r="DR24" s="649"/>
      <c r="DS24" s="649"/>
      <c r="DT24" s="649"/>
      <c r="DU24" s="649"/>
      <c r="DV24" s="650"/>
      <c r="DW24" s="653">
        <v>62.8</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446460</v>
      </c>
      <c r="S25" s="660"/>
      <c r="T25" s="660"/>
      <c r="U25" s="660"/>
      <c r="V25" s="660"/>
      <c r="W25" s="660"/>
      <c r="X25" s="660"/>
      <c r="Y25" s="661"/>
      <c r="Z25" s="662">
        <v>1.7</v>
      </c>
      <c r="AA25" s="662"/>
      <c r="AB25" s="662"/>
      <c r="AC25" s="662"/>
      <c r="AD25" s="663">
        <v>160089</v>
      </c>
      <c r="AE25" s="663"/>
      <c r="AF25" s="663"/>
      <c r="AG25" s="663"/>
      <c r="AH25" s="663"/>
      <c r="AI25" s="663"/>
      <c r="AJ25" s="663"/>
      <c r="AK25" s="663"/>
      <c r="AL25" s="664">
        <v>1.1000000000000001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235</v>
      </c>
      <c r="BH25" s="660"/>
      <c r="BI25" s="660"/>
      <c r="BJ25" s="660"/>
      <c r="BK25" s="660"/>
      <c r="BL25" s="660"/>
      <c r="BM25" s="660"/>
      <c r="BN25" s="661"/>
      <c r="BO25" s="662" t="s">
        <v>123</v>
      </c>
      <c r="BP25" s="662"/>
      <c r="BQ25" s="662"/>
      <c r="BR25" s="662"/>
      <c r="BS25" s="668" t="s">
        <v>235</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5362865</v>
      </c>
      <c r="CS25" s="695"/>
      <c r="CT25" s="695"/>
      <c r="CU25" s="695"/>
      <c r="CV25" s="695"/>
      <c r="CW25" s="695"/>
      <c r="CX25" s="695"/>
      <c r="CY25" s="696"/>
      <c r="CZ25" s="664">
        <v>20.7</v>
      </c>
      <c r="DA25" s="693"/>
      <c r="DB25" s="693"/>
      <c r="DC25" s="697"/>
      <c r="DD25" s="668">
        <v>4937846</v>
      </c>
      <c r="DE25" s="695"/>
      <c r="DF25" s="695"/>
      <c r="DG25" s="695"/>
      <c r="DH25" s="695"/>
      <c r="DI25" s="695"/>
      <c r="DJ25" s="695"/>
      <c r="DK25" s="696"/>
      <c r="DL25" s="668">
        <v>4831147</v>
      </c>
      <c r="DM25" s="695"/>
      <c r="DN25" s="695"/>
      <c r="DO25" s="695"/>
      <c r="DP25" s="695"/>
      <c r="DQ25" s="695"/>
      <c r="DR25" s="695"/>
      <c r="DS25" s="695"/>
      <c r="DT25" s="695"/>
      <c r="DU25" s="695"/>
      <c r="DV25" s="696"/>
      <c r="DW25" s="664">
        <v>32</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37778</v>
      </c>
      <c r="S26" s="660"/>
      <c r="T26" s="660"/>
      <c r="U26" s="660"/>
      <c r="V26" s="660"/>
      <c r="W26" s="660"/>
      <c r="X26" s="660"/>
      <c r="Y26" s="661"/>
      <c r="Z26" s="662">
        <v>0.1</v>
      </c>
      <c r="AA26" s="662"/>
      <c r="AB26" s="662"/>
      <c r="AC26" s="662"/>
      <c r="AD26" s="663" t="s">
        <v>235</v>
      </c>
      <c r="AE26" s="663"/>
      <c r="AF26" s="663"/>
      <c r="AG26" s="663"/>
      <c r="AH26" s="663"/>
      <c r="AI26" s="663"/>
      <c r="AJ26" s="663"/>
      <c r="AK26" s="663"/>
      <c r="AL26" s="664" t="s">
        <v>123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235</v>
      </c>
      <c r="BP26" s="662"/>
      <c r="BQ26" s="662"/>
      <c r="BR26" s="662"/>
      <c r="BS26" s="668" t="s">
        <v>235</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3205788</v>
      </c>
      <c r="CS26" s="660"/>
      <c r="CT26" s="660"/>
      <c r="CU26" s="660"/>
      <c r="CV26" s="660"/>
      <c r="CW26" s="660"/>
      <c r="CX26" s="660"/>
      <c r="CY26" s="661"/>
      <c r="CZ26" s="664">
        <v>12.4</v>
      </c>
      <c r="DA26" s="693"/>
      <c r="DB26" s="693"/>
      <c r="DC26" s="697"/>
      <c r="DD26" s="668">
        <v>2898274</v>
      </c>
      <c r="DE26" s="660"/>
      <c r="DF26" s="660"/>
      <c r="DG26" s="660"/>
      <c r="DH26" s="660"/>
      <c r="DI26" s="660"/>
      <c r="DJ26" s="660"/>
      <c r="DK26" s="661"/>
      <c r="DL26" s="668" t="s">
        <v>235</v>
      </c>
      <c r="DM26" s="660"/>
      <c r="DN26" s="660"/>
      <c r="DO26" s="660"/>
      <c r="DP26" s="660"/>
      <c r="DQ26" s="660"/>
      <c r="DR26" s="660"/>
      <c r="DS26" s="660"/>
      <c r="DT26" s="660"/>
      <c r="DU26" s="660"/>
      <c r="DV26" s="661"/>
      <c r="DW26" s="664" t="s">
        <v>235</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4846557</v>
      </c>
      <c r="S27" s="660"/>
      <c r="T27" s="660"/>
      <c r="U27" s="660"/>
      <c r="V27" s="660"/>
      <c r="W27" s="660"/>
      <c r="X27" s="660"/>
      <c r="Y27" s="661"/>
      <c r="Z27" s="662">
        <v>18.3</v>
      </c>
      <c r="AA27" s="662"/>
      <c r="AB27" s="662"/>
      <c r="AC27" s="662"/>
      <c r="AD27" s="663" t="s">
        <v>235</v>
      </c>
      <c r="AE27" s="663"/>
      <c r="AF27" s="663"/>
      <c r="AG27" s="663"/>
      <c r="AH27" s="663"/>
      <c r="AI27" s="663"/>
      <c r="AJ27" s="663"/>
      <c r="AK27" s="663"/>
      <c r="AL27" s="664" t="s">
        <v>123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9419904</v>
      </c>
      <c r="BH27" s="660"/>
      <c r="BI27" s="660"/>
      <c r="BJ27" s="660"/>
      <c r="BK27" s="660"/>
      <c r="BL27" s="660"/>
      <c r="BM27" s="660"/>
      <c r="BN27" s="661"/>
      <c r="BO27" s="662">
        <v>100</v>
      </c>
      <c r="BP27" s="662"/>
      <c r="BQ27" s="662"/>
      <c r="BR27" s="662"/>
      <c r="BS27" s="668">
        <v>94834</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8048879</v>
      </c>
      <c r="CS27" s="695"/>
      <c r="CT27" s="695"/>
      <c r="CU27" s="695"/>
      <c r="CV27" s="695"/>
      <c r="CW27" s="695"/>
      <c r="CX27" s="695"/>
      <c r="CY27" s="696"/>
      <c r="CZ27" s="664">
        <v>31.1</v>
      </c>
      <c r="DA27" s="693"/>
      <c r="DB27" s="693"/>
      <c r="DC27" s="697"/>
      <c r="DD27" s="668">
        <v>2619261</v>
      </c>
      <c r="DE27" s="695"/>
      <c r="DF27" s="695"/>
      <c r="DG27" s="695"/>
      <c r="DH27" s="695"/>
      <c r="DI27" s="695"/>
      <c r="DJ27" s="695"/>
      <c r="DK27" s="696"/>
      <c r="DL27" s="668">
        <v>2617926</v>
      </c>
      <c r="DM27" s="695"/>
      <c r="DN27" s="695"/>
      <c r="DO27" s="695"/>
      <c r="DP27" s="695"/>
      <c r="DQ27" s="695"/>
      <c r="DR27" s="695"/>
      <c r="DS27" s="695"/>
      <c r="DT27" s="695"/>
      <c r="DU27" s="695"/>
      <c r="DV27" s="696"/>
      <c r="DW27" s="664">
        <v>17.3</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173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2707777</v>
      </c>
      <c r="CS28" s="660"/>
      <c r="CT28" s="660"/>
      <c r="CU28" s="660"/>
      <c r="CV28" s="660"/>
      <c r="CW28" s="660"/>
      <c r="CX28" s="660"/>
      <c r="CY28" s="661"/>
      <c r="CZ28" s="664">
        <v>10.5</v>
      </c>
      <c r="DA28" s="693"/>
      <c r="DB28" s="693"/>
      <c r="DC28" s="697"/>
      <c r="DD28" s="668">
        <v>2696024</v>
      </c>
      <c r="DE28" s="660"/>
      <c r="DF28" s="660"/>
      <c r="DG28" s="660"/>
      <c r="DH28" s="660"/>
      <c r="DI28" s="660"/>
      <c r="DJ28" s="660"/>
      <c r="DK28" s="661"/>
      <c r="DL28" s="668">
        <v>2025462</v>
      </c>
      <c r="DM28" s="660"/>
      <c r="DN28" s="660"/>
      <c r="DO28" s="660"/>
      <c r="DP28" s="660"/>
      <c r="DQ28" s="660"/>
      <c r="DR28" s="660"/>
      <c r="DS28" s="660"/>
      <c r="DT28" s="660"/>
      <c r="DU28" s="660"/>
      <c r="DV28" s="661"/>
      <c r="DW28" s="664">
        <v>13.4</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1931075</v>
      </c>
      <c r="S29" s="660"/>
      <c r="T29" s="660"/>
      <c r="U29" s="660"/>
      <c r="V29" s="660"/>
      <c r="W29" s="660"/>
      <c r="X29" s="660"/>
      <c r="Y29" s="661"/>
      <c r="Z29" s="662">
        <v>7.3</v>
      </c>
      <c r="AA29" s="662"/>
      <c r="AB29" s="662"/>
      <c r="AC29" s="662"/>
      <c r="AD29" s="663" t="s">
        <v>173</v>
      </c>
      <c r="AE29" s="663"/>
      <c r="AF29" s="663"/>
      <c r="AG29" s="663"/>
      <c r="AH29" s="663"/>
      <c r="AI29" s="663"/>
      <c r="AJ29" s="663"/>
      <c r="AK29" s="663"/>
      <c r="AL29" s="664" t="s">
        <v>235</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2707777</v>
      </c>
      <c r="CS29" s="695"/>
      <c r="CT29" s="695"/>
      <c r="CU29" s="695"/>
      <c r="CV29" s="695"/>
      <c r="CW29" s="695"/>
      <c r="CX29" s="695"/>
      <c r="CY29" s="696"/>
      <c r="CZ29" s="664">
        <v>10.5</v>
      </c>
      <c r="DA29" s="693"/>
      <c r="DB29" s="693"/>
      <c r="DC29" s="697"/>
      <c r="DD29" s="668">
        <v>2696024</v>
      </c>
      <c r="DE29" s="695"/>
      <c r="DF29" s="695"/>
      <c r="DG29" s="695"/>
      <c r="DH29" s="695"/>
      <c r="DI29" s="695"/>
      <c r="DJ29" s="695"/>
      <c r="DK29" s="696"/>
      <c r="DL29" s="668">
        <v>2025462</v>
      </c>
      <c r="DM29" s="695"/>
      <c r="DN29" s="695"/>
      <c r="DO29" s="695"/>
      <c r="DP29" s="695"/>
      <c r="DQ29" s="695"/>
      <c r="DR29" s="695"/>
      <c r="DS29" s="695"/>
      <c r="DT29" s="695"/>
      <c r="DU29" s="695"/>
      <c r="DV29" s="696"/>
      <c r="DW29" s="664">
        <v>13.4</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31416</v>
      </c>
      <c r="S30" s="660"/>
      <c r="T30" s="660"/>
      <c r="U30" s="660"/>
      <c r="V30" s="660"/>
      <c r="W30" s="660"/>
      <c r="X30" s="660"/>
      <c r="Y30" s="661"/>
      <c r="Z30" s="662">
        <v>0.1</v>
      </c>
      <c r="AA30" s="662"/>
      <c r="AB30" s="662"/>
      <c r="AC30" s="662"/>
      <c r="AD30" s="663">
        <v>7889</v>
      </c>
      <c r="AE30" s="663"/>
      <c r="AF30" s="663"/>
      <c r="AG30" s="663"/>
      <c r="AH30" s="663"/>
      <c r="AI30" s="663"/>
      <c r="AJ30" s="663"/>
      <c r="AK30" s="663"/>
      <c r="AL30" s="664">
        <v>0.1</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99</v>
      </c>
      <c r="BH30" s="720"/>
      <c r="BI30" s="720"/>
      <c r="BJ30" s="720"/>
      <c r="BK30" s="720"/>
      <c r="BL30" s="720"/>
      <c r="BM30" s="654">
        <v>96.2</v>
      </c>
      <c r="BN30" s="720"/>
      <c r="BO30" s="720"/>
      <c r="BP30" s="720"/>
      <c r="BQ30" s="721"/>
      <c r="BR30" s="719">
        <v>98.9</v>
      </c>
      <c r="BS30" s="720"/>
      <c r="BT30" s="720"/>
      <c r="BU30" s="720"/>
      <c r="BV30" s="720"/>
      <c r="BW30" s="720"/>
      <c r="BX30" s="654">
        <v>95.7</v>
      </c>
      <c r="BY30" s="720"/>
      <c r="BZ30" s="720"/>
      <c r="CA30" s="720"/>
      <c r="CB30" s="721"/>
      <c r="CD30" s="724"/>
      <c r="CE30" s="725"/>
      <c r="CF30" s="674" t="s">
        <v>308</v>
      </c>
      <c r="CG30" s="675"/>
      <c r="CH30" s="675"/>
      <c r="CI30" s="675"/>
      <c r="CJ30" s="675"/>
      <c r="CK30" s="675"/>
      <c r="CL30" s="675"/>
      <c r="CM30" s="675"/>
      <c r="CN30" s="675"/>
      <c r="CO30" s="675"/>
      <c r="CP30" s="675"/>
      <c r="CQ30" s="676"/>
      <c r="CR30" s="659">
        <v>2528171</v>
      </c>
      <c r="CS30" s="660"/>
      <c r="CT30" s="660"/>
      <c r="CU30" s="660"/>
      <c r="CV30" s="660"/>
      <c r="CW30" s="660"/>
      <c r="CX30" s="660"/>
      <c r="CY30" s="661"/>
      <c r="CZ30" s="664">
        <v>9.8000000000000007</v>
      </c>
      <c r="DA30" s="693"/>
      <c r="DB30" s="693"/>
      <c r="DC30" s="697"/>
      <c r="DD30" s="668">
        <v>2518686</v>
      </c>
      <c r="DE30" s="660"/>
      <c r="DF30" s="660"/>
      <c r="DG30" s="660"/>
      <c r="DH30" s="660"/>
      <c r="DI30" s="660"/>
      <c r="DJ30" s="660"/>
      <c r="DK30" s="661"/>
      <c r="DL30" s="668">
        <v>1848124</v>
      </c>
      <c r="DM30" s="660"/>
      <c r="DN30" s="660"/>
      <c r="DO30" s="660"/>
      <c r="DP30" s="660"/>
      <c r="DQ30" s="660"/>
      <c r="DR30" s="660"/>
      <c r="DS30" s="660"/>
      <c r="DT30" s="660"/>
      <c r="DU30" s="660"/>
      <c r="DV30" s="661"/>
      <c r="DW30" s="664">
        <v>12.2</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4691</v>
      </c>
      <c r="S31" s="660"/>
      <c r="T31" s="660"/>
      <c r="U31" s="660"/>
      <c r="V31" s="660"/>
      <c r="W31" s="660"/>
      <c r="X31" s="660"/>
      <c r="Y31" s="661"/>
      <c r="Z31" s="662">
        <v>0</v>
      </c>
      <c r="AA31" s="662"/>
      <c r="AB31" s="662"/>
      <c r="AC31" s="662"/>
      <c r="AD31" s="663" t="s">
        <v>123</v>
      </c>
      <c r="AE31" s="663"/>
      <c r="AF31" s="663"/>
      <c r="AG31" s="663"/>
      <c r="AH31" s="663"/>
      <c r="AI31" s="663"/>
      <c r="AJ31" s="663"/>
      <c r="AK31" s="663"/>
      <c r="AL31" s="664" t="s">
        <v>173</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v>
      </c>
      <c r="BH31" s="695"/>
      <c r="BI31" s="695"/>
      <c r="BJ31" s="695"/>
      <c r="BK31" s="695"/>
      <c r="BL31" s="695"/>
      <c r="BM31" s="665">
        <v>95.6</v>
      </c>
      <c r="BN31" s="717"/>
      <c r="BO31" s="717"/>
      <c r="BP31" s="717"/>
      <c r="BQ31" s="718"/>
      <c r="BR31" s="716">
        <v>98.9</v>
      </c>
      <c r="BS31" s="695"/>
      <c r="BT31" s="695"/>
      <c r="BU31" s="695"/>
      <c r="BV31" s="695"/>
      <c r="BW31" s="695"/>
      <c r="BX31" s="665">
        <v>94.9</v>
      </c>
      <c r="BY31" s="717"/>
      <c r="BZ31" s="717"/>
      <c r="CA31" s="717"/>
      <c r="CB31" s="718"/>
      <c r="CD31" s="724"/>
      <c r="CE31" s="725"/>
      <c r="CF31" s="674" t="s">
        <v>312</v>
      </c>
      <c r="CG31" s="675"/>
      <c r="CH31" s="675"/>
      <c r="CI31" s="675"/>
      <c r="CJ31" s="675"/>
      <c r="CK31" s="675"/>
      <c r="CL31" s="675"/>
      <c r="CM31" s="675"/>
      <c r="CN31" s="675"/>
      <c r="CO31" s="675"/>
      <c r="CP31" s="675"/>
      <c r="CQ31" s="676"/>
      <c r="CR31" s="659">
        <v>179606</v>
      </c>
      <c r="CS31" s="695"/>
      <c r="CT31" s="695"/>
      <c r="CU31" s="695"/>
      <c r="CV31" s="695"/>
      <c r="CW31" s="695"/>
      <c r="CX31" s="695"/>
      <c r="CY31" s="696"/>
      <c r="CZ31" s="664">
        <v>0.7</v>
      </c>
      <c r="DA31" s="693"/>
      <c r="DB31" s="693"/>
      <c r="DC31" s="697"/>
      <c r="DD31" s="668">
        <v>177338</v>
      </c>
      <c r="DE31" s="695"/>
      <c r="DF31" s="695"/>
      <c r="DG31" s="695"/>
      <c r="DH31" s="695"/>
      <c r="DI31" s="695"/>
      <c r="DJ31" s="695"/>
      <c r="DK31" s="696"/>
      <c r="DL31" s="668">
        <v>177338</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1567845</v>
      </c>
      <c r="S32" s="660"/>
      <c r="T32" s="660"/>
      <c r="U32" s="660"/>
      <c r="V32" s="660"/>
      <c r="W32" s="660"/>
      <c r="X32" s="660"/>
      <c r="Y32" s="661"/>
      <c r="Z32" s="662">
        <v>5.9</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98.9</v>
      </c>
      <c r="BH32" s="729"/>
      <c r="BI32" s="729"/>
      <c r="BJ32" s="729"/>
      <c r="BK32" s="729"/>
      <c r="BL32" s="729"/>
      <c r="BM32" s="730">
        <v>96.7</v>
      </c>
      <c r="BN32" s="729"/>
      <c r="BO32" s="729"/>
      <c r="BP32" s="729"/>
      <c r="BQ32" s="731"/>
      <c r="BR32" s="728">
        <v>99</v>
      </c>
      <c r="BS32" s="729"/>
      <c r="BT32" s="729"/>
      <c r="BU32" s="729"/>
      <c r="BV32" s="729"/>
      <c r="BW32" s="729"/>
      <c r="BX32" s="730">
        <v>96.3</v>
      </c>
      <c r="BY32" s="729"/>
      <c r="BZ32" s="729"/>
      <c r="CA32" s="729"/>
      <c r="CB32" s="731"/>
      <c r="CD32" s="726"/>
      <c r="CE32" s="727"/>
      <c r="CF32" s="674" t="s">
        <v>315</v>
      </c>
      <c r="CG32" s="675"/>
      <c r="CH32" s="675"/>
      <c r="CI32" s="675"/>
      <c r="CJ32" s="675"/>
      <c r="CK32" s="675"/>
      <c r="CL32" s="675"/>
      <c r="CM32" s="675"/>
      <c r="CN32" s="675"/>
      <c r="CO32" s="675"/>
      <c r="CP32" s="675"/>
      <c r="CQ32" s="676"/>
      <c r="CR32" s="659" t="s">
        <v>235</v>
      </c>
      <c r="CS32" s="660"/>
      <c r="CT32" s="660"/>
      <c r="CU32" s="660"/>
      <c r="CV32" s="660"/>
      <c r="CW32" s="660"/>
      <c r="CX32" s="660"/>
      <c r="CY32" s="661"/>
      <c r="CZ32" s="664" t="s">
        <v>235</v>
      </c>
      <c r="DA32" s="693"/>
      <c r="DB32" s="693"/>
      <c r="DC32" s="697"/>
      <c r="DD32" s="668" t="s">
        <v>235</v>
      </c>
      <c r="DE32" s="660"/>
      <c r="DF32" s="660"/>
      <c r="DG32" s="660"/>
      <c r="DH32" s="660"/>
      <c r="DI32" s="660"/>
      <c r="DJ32" s="660"/>
      <c r="DK32" s="661"/>
      <c r="DL32" s="668" t="s">
        <v>173</v>
      </c>
      <c r="DM32" s="660"/>
      <c r="DN32" s="660"/>
      <c r="DO32" s="660"/>
      <c r="DP32" s="660"/>
      <c r="DQ32" s="660"/>
      <c r="DR32" s="660"/>
      <c r="DS32" s="660"/>
      <c r="DT32" s="660"/>
      <c r="DU32" s="660"/>
      <c r="DV32" s="661"/>
      <c r="DW32" s="664" t="s">
        <v>173</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314329</v>
      </c>
      <c r="S33" s="660"/>
      <c r="T33" s="660"/>
      <c r="U33" s="660"/>
      <c r="V33" s="660"/>
      <c r="W33" s="660"/>
      <c r="X33" s="660"/>
      <c r="Y33" s="661"/>
      <c r="Z33" s="662">
        <v>1.2</v>
      </c>
      <c r="AA33" s="662"/>
      <c r="AB33" s="662"/>
      <c r="AC33" s="662"/>
      <c r="AD33" s="663" t="s">
        <v>235</v>
      </c>
      <c r="AE33" s="663"/>
      <c r="AF33" s="663"/>
      <c r="AG33" s="663"/>
      <c r="AH33" s="663"/>
      <c r="AI33" s="663"/>
      <c r="AJ33" s="663"/>
      <c r="AK33" s="663"/>
      <c r="AL33" s="664" t="s">
        <v>173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8662099</v>
      </c>
      <c r="CS33" s="695"/>
      <c r="CT33" s="695"/>
      <c r="CU33" s="695"/>
      <c r="CV33" s="695"/>
      <c r="CW33" s="695"/>
      <c r="CX33" s="695"/>
      <c r="CY33" s="696"/>
      <c r="CZ33" s="664">
        <v>33.4</v>
      </c>
      <c r="DA33" s="693"/>
      <c r="DB33" s="693"/>
      <c r="DC33" s="697"/>
      <c r="DD33" s="668">
        <v>7179296</v>
      </c>
      <c r="DE33" s="695"/>
      <c r="DF33" s="695"/>
      <c r="DG33" s="695"/>
      <c r="DH33" s="695"/>
      <c r="DI33" s="695"/>
      <c r="DJ33" s="695"/>
      <c r="DK33" s="696"/>
      <c r="DL33" s="668">
        <v>5267154</v>
      </c>
      <c r="DM33" s="695"/>
      <c r="DN33" s="695"/>
      <c r="DO33" s="695"/>
      <c r="DP33" s="695"/>
      <c r="DQ33" s="695"/>
      <c r="DR33" s="695"/>
      <c r="DS33" s="695"/>
      <c r="DT33" s="695"/>
      <c r="DU33" s="695"/>
      <c r="DV33" s="696"/>
      <c r="DW33" s="664">
        <v>34.9</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288318</v>
      </c>
      <c r="S34" s="660"/>
      <c r="T34" s="660"/>
      <c r="U34" s="660"/>
      <c r="V34" s="660"/>
      <c r="W34" s="660"/>
      <c r="X34" s="660"/>
      <c r="Y34" s="661"/>
      <c r="Z34" s="662">
        <v>1.1000000000000001</v>
      </c>
      <c r="AA34" s="662"/>
      <c r="AB34" s="662"/>
      <c r="AC34" s="662"/>
      <c r="AD34" s="663">
        <v>806</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2410164</v>
      </c>
      <c r="CS34" s="660"/>
      <c r="CT34" s="660"/>
      <c r="CU34" s="660"/>
      <c r="CV34" s="660"/>
      <c r="CW34" s="660"/>
      <c r="CX34" s="660"/>
      <c r="CY34" s="661"/>
      <c r="CZ34" s="664">
        <v>9.3000000000000007</v>
      </c>
      <c r="DA34" s="693"/>
      <c r="DB34" s="693"/>
      <c r="DC34" s="697"/>
      <c r="DD34" s="668">
        <v>1933946</v>
      </c>
      <c r="DE34" s="660"/>
      <c r="DF34" s="660"/>
      <c r="DG34" s="660"/>
      <c r="DH34" s="660"/>
      <c r="DI34" s="660"/>
      <c r="DJ34" s="660"/>
      <c r="DK34" s="661"/>
      <c r="DL34" s="668">
        <v>1808122</v>
      </c>
      <c r="DM34" s="660"/>
      <c r="DN34" s="660"/>
      <c r="DO34" s="660"/>
      <c r="DP34" s="660"/>
      <c r="DQ34" s="660"/>
      <c r="DR34" s="660"/>
      <c r="DS34" s="660"/>
      <c r="DT34" s="660"/>
      <c r="DU34" s="660"/>
      <c r="DV34" s="661"/>
      <c r="DW34" s="664">
        <v>12</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1598400</v>
      </c>
      <c r="S35" s="660"/>
      <c r="T35" s="660"/>
      <c r="U35" s="660"/>
      <c r="V35" s="660"/>
      <c r="W35" s="660"/>
      <c r="X35" s="660"/>
      <c r="Y35" s="661"/>
      <c r="Z35" s="662">
        <v>6</v>
      </c>
      <c r="AA35" s="662"/>
      <c r="AB35" s="662"/>
      <c r="AC35" s="662"/>
      <c r="AD35" s="663" t="s">
        <v>235</v>
      </c>
      <c r="AE35" s="663"/>
      <c r="AF35" s="663"/>
      <c r="AG35" s="663"/>
      <c r="AH35" s="663"/>
      <c r="AI35" s="663"/>
      <c r="AJ35" s="663"/>
      <c r="AK35" s="663"/>
      <c r="AL35" s="664" t="s">
        <v>173</v>
      </c>
      <c r="AM35" s="665"/>
      <c r="AN35" s="665"/>
      <c r="AO35" s="666"/>
      <c r="AP35" s="214"/>
      <c r="AQ35" s="732" t="s">
        <v>323</v>
      </c>
      <c r="AR35" s="733"/>
      <c r="AS35" s="733"/>
      <c r="AT35" s="733"/>
      <c r="AU35" s="733"/>
      <c r="AV35" s="733"/>
      <c r="AW35" s="733"/>
      <c r="AX35" s="733"/>
      <c r="AY35" s="734"/>
      <c r="AZ35" s="648">
        <v>2814349</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201433</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199699</v>
      </c>
      <c r="CS35" s="695"/>
      <c r="CT35" s="695"/>
      <c r="CU35" s="695"/>
      <c r="CV35" s="695"/>
      <c r="CW35" s="695"/>
      <c r="CX35" s="695"/>
      <c r="CY35" s="696"/>
      <c r="CZ35" s="664">
        <v>0.8</v>
      </c>
      <c r="DA35" s="693"/>
      <c r="DB35" s="693"/>
      <c r="DC35" s="697"/>
      <c r="DD35" s="668">
        <v>161741</v>
      </c>
      <c r="DE35" s="695"/>
      <c r="DF35" s="695"/>
      <c r="DG35" s="695"/>
      <c r="DH35" s="695"/>
      <c r="DI35" s="695"/>
      <c r="DJ35" s="695"/>
      <c r="DK35" s="696"/>
      <c r="DL35" s="668">
        <v>159819</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235</v>
      </c>
      <c r="AE36" s="663"/>
      <c r="AF36" s="663"/>
      <c r="AG36" s="663"/>
      <c r="AH36" s="663"/>
      <c r="AI36" s="663"/>
      <c r="AJ36" s="663"/>
      <c r="AK36" s="663"/>
      <c r="AL36" s="664" t="s">
        <v>123</v>
      </c>
      <c r="AM36" s="665"/>
      <c r="AN36" s="665"/>
      <c r="AO36" s="666"/>
      <c r="AQ36" s="736" t="s">
        <v>327</v>
      </c>
      <c r="AR36" s="737"/>
      <c r="AS36" s="737"/>
      <c r="AT36" s="737"/>
      <c r="AU36" s="737"/>
      <c r="AV36" s="737"/>
      <c r="AW36" s="737"/>
      <c r="AX36" s="737"/>
      <c r="AY36" s="738"/>
      <c r="AZ36" s="659">
        <v>315204</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48655</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2345124</v>
      </c>
      <c r="CS36" s="660"/>
      <c r="CT36" s="660"/>
      <c r="CU36" s="660"/>
      <c r="CV36" s="660"/>
      <c r="CW36" s="660"/>
      <c r="CX36" s="660"/>
      <c r="CY36" s="661"/>
      <c r="CZ36" s="664">
        <v>9.1</v>
      </c>
      <c r="DA36" s="693"/>
      <c r="DB36" s="693"/>
      <c r="DC36" s="697"/>
      <c r="DD36" s="668">
        <v>2032801</v>
      </c>
      <c r="DE36" s="660"/>
      <c r="DF36" s="660"/>
      <c r="DG36" s="660"/>
      <c r="DH36" s="660"/>
      <c r="DI36" s="660"/>
      <c r="DJ36" s="660"/>
      <c r="DK36" s="661"/>
      <c r="DL36" s="668">
        <v>1468791</v>
      </c>
      <c r="DM36" s="660"/>
      <c r="DN36" s="660"/>
      <c r="DO36" s="660"/>
      <c r="DP36" s="660"/>
      <c r="DQ36" s="660"/>
      <c r="DR36" s="660"/>
      <c r="DS36" s="660"/>
      <c r="DT36" s="660"/>
      <c r="DU36" s="660"/>
      <c r="DV36" s="661"/>
      <c r="DW36" s="664">
        <v>9.6999999999999993</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v>1113600</v>
      </c>
      <c r="S37" s="660"/>
      <c r="T37" s="660"/>
      <c r="U37" s="660"/>
      <c r="V37" s="660"/>
      <c r="W37" s="660"/>
      <c r="X37" s="660"/>
      <c r="Y37" s="661"/>
      <c r="Z37" s="662">
        <v>4.2</v>
      </c>
      <c r="AA37" s="662"/>
      <c r="AB37" s="662"/>
      <c r="AC37" s="662"/>
      <c r="AD37" s="663" t="s">
        <v>239</v>
      </c>
      <c r="AE37" s="663"/>
      <c r="AF37" s="663"/>
      <c r="AG37" s="663"/>
      <c r="AH37" s="663"/>
      <c r="AI37" s="663"/>
      <c r="AJ37" s="663"/>
      <c r="AK37" s="663"/>
      <c r="AL37" s="664" t="s">
        <v>235</v>
      </c>
      <c r="AM37" s="665"/>
      <c r="AN37" s="665"/>
      <c r="AO37" s="666"/>
      <c r="AQ37" s="736" t="s">
        <v>331</v>
      </c>
      <c r="AR37" s="737"/>
      <c r="AS37" s="737"/>
      <c r="AT37" s="737"/>
      <c r="AU37" s="737"/>
      <c r="AV37" s="737"/>
      <c r="AW37" s="737"/>
      <c r="AX37" s="737"/>
      <c r="AY37" s="738"/>
      <c r="AZ37" s="659">
        <v>36852</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11092</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733645</v>
      </c>
      <c r="CS37" s="695"/>
      <c r="CT37" s="695"/>
      <c r="CU37" s="695"/>
      <c r="CV37" s="695"/>
      <c r="CW37" s="695"/>
      <c r="CX37" s="695"/>
      <c r="CY37" s="696"/>
      <c r="CZ37" s="664">
        <v>2.8</v>
      </c>
      <c r="DA37" s="693"/>
      <c r="DB37" s="693"/>
      <c r="DC37" s="697"/>
      <c r="DD37" s="668">
        <v>733645</v>
      </c>
      <c r="DE37" s="695"/>
      <c r="DF37" s="695"/>
      <c r="DG37" s="695"/>
      <c r="DH37" s="695"/>
      <c r="DI37" s="695"/>
      <c r="DJ37" s="695"/>
      <c r="DK37" s="696"/>
      <c r="DL37" s="668">
        <v>466721</v>
      </c>
      <c r="DM37" s="695"/>
      <c r="DN37" s="695"/>
      <c r="DO37" s="695"/>
      <c r="DP37" s="695"/>
      <c r="DQ37" s="695"/>
      <c r="DR37" s="695"/>
      <c r="DS37" s="695"/>
      <c r="DT37" s="695"/>
      <c r="DU37" s="695"/>
      <c r="DV37" s="696"/>
      <c r="DW37" s="664">
        <v>3.1</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26462754</v>
      </c>
      <c r="S38" s="740"/>
      <c r="T38" s="740"/>
      <c r="U38" s="740"/>
      <c r="V38" s="740"/>
      <c r="W38" s="740"/>
      <c r="X38" s="740"/>
      <c r="Y38" s="741"/>
      <c r="Z38" s="742">
        <v>100</v>
      </c>
      <c r="AA38" s="742"/>
      <c r="AB38" s="742"/>
      <c r="AC38" s="742"/>
      <c r="AD38" s="743">
        <v>13975953</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235</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17837</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2462293</v>
      </c>
      <c r="CS38" s="660"/>
      <c r="CT38" s="660"/>
      <c r="CU38" s="660"/>
      <c r="CV38" s="660"/>
      <c r="CW38" s="660"/>
      <c r="CX38" s="660"/>
      <c r="CY38" s="661"/>
      <c r="CZ38" s="664">
        <v>9.5</v>
      </c>
      <c r="DA38" s="693"/>
      <c r="DB38" s="693"/>
      <c r="DC38" s="697"/>
      <c r="DD38" s="668">
        <v>1960008</v>
      </c>
      <c r="DE38" s="660"/>
      <c r="DF38" s="660"/>
      <c r="DG38" s="660"/>
      <c r="DH38" s="660"/>
      <c r="DI38" s="660"/>
      <c r="DJ38" s="660"/>
      <c r="DK38" s="661"/>
      <c r="DL38" s="668">
        <v>1830392</v>
      </c>
      <c r="DM38" s="660"/>
      <c r="DN38" s="660"/>
      <c r="DO38" s="660"/>
      <c r="DP38" s="660"/>
      <c r="DQ38" s="660"/>
      <c r="DR38" s="660"/>
      <c r="DS38" s="660"/>
      <c r="DT38" s="660"/>
      <c r="DU38" s="660"/>
      <c r="DV38" s="661"/>
      <c r="DW38" s="664">
        <v>12.1</v>
      </c>
      <c r="DX38" s="693"/>
      <c r="DY38" s="693"/>
      <c r="DZ38" s="693"/>
      <c r="EA38" s="693"/>
      <c r="EB38" s="693"/>
      <c r="EC38" s="694"/>
    </row>
    <row r="39" spans="2:133" ht="11.25" customHeight="1">
      <c r="AQ39" s="736" t="s">
        <v>338</v>
      </c>
      <c r="AR39" s="737"/>
      <c r="AS39" s="737"/>
      <c r="AT39" s="737"/>
      <c r="AU39" s="737"/>
      <c r="AV39" s="737"/>
      <c r="AW39" s="737"/>
      <c r="AX39" s="737"/>
      <c r="AY39" s="738"/>
      <c r="AZ39" s="659" t="s">
        <v>239</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96</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1241877</v>
      </c>
      <c r="CS39" s="695"/>
      <c r="CT39" s="695"/>
      <c r="CU39" s="695"/>
      <c r="CV39" s="695"/>
      <c r="CW39" s="695"/>
      <c r="CX39" s="695"/>
      <c r="CY39" s="696"/>
      <c r="CZ39" s="664">
        <v>4.8</v>
      </c>
      <c r="DA39" s="693"/>
      <c r="DB39" s="693"/>
      <c r="DC39" s="697"/>
      <c r="DD39" s="668">
        <v>1090770</v>
      </c>
      <c r="DE39" s="695"/>
      <c r="DF39" s="695"/>
      <c r="DG39" s="695"/>
      <c r="DH39" s="695"/>
      <c r="DI39" s="695"/>
      <c r="DJ39" s="695"/>
      <c r="DK39" s="696"/>
      <c r="DL39" s="668" t="s">
        <v>123</v>
      </c>
      <c r="DM39" s="695"/>
      <c r="DN39" s="695"/>
      <c r="DO39" s="695"/>
      <c r="DP39" s="695"/>
      <c r="DQ39" s="695"/>
      <c r="DR39" s="695"/>
      <c r="DS39" s="695"/>
      <c r="DT39" s="695"/>
      <c r="DU39" s="695"/>
      <c r="DV39" s="696"/>
      <c r="DW39" s="664" t="s">
        <v>235</v>
      </c>
      <c r="DX39" s="693"/>
      <c r="DY39" s="693"/>
      <c r="DZ39" s="693"/>
      <c r="EA39" s="693"/>
      <c r="EB39" s="693"/>
      <c r="EC39" s="694"/>
    </row>
    <row r="40" spans="2:133" ht="11.25" customHeight="1">
      <c r="AQ40" s="736" t="s">
        <v>342</v>
      </c>
      <c r="AR40" s="737"/>
      <c r="AS40" s="737"/>
      <c r="AT40" s="737"/>
      <c r="AU40" s="737"/>
      <c r="AV40" s="737"/>
      <c r="AW40" s="737"/>
      <c r="AX40" s="737"/>
      <c r="AY40" s="738"/>
      <c r="AZ40" s="659">
        <v>785268</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97</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2942</v>
      </c>
      <c r="CS40" s="660"/>
      <c r="CT40" s="660"/>
      <c r="CU40" s="660"/>
      <c r="CV40" s="660"/>
      <c r="CW40" s="660"/>
      <c r="CX40" s="660"/>
      <c r="CY40" s="661"/>
      <c r="CZ40" s="664">
        <v>0</v>
      </c>
      <c r="DA40" s="693"/>
      <c r="DB40" s="693"/>
      <c r="DC40" s="697"/>
      <c r="DD40" s="668">
        <v>30</v>
      </c>
      <c r="DE40" s="660"/>
      <c r="DF40" s="660"/>
      <c r="DG40" s="660"/>
      <c r="DH40" s="660"/>
      <c r="DI40" s="660"/>
      <c r="DJ40" s="660"/>
      <c r="DK40" s="661"/>
      <c r="DL40" s="668">
        <v>30</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345</v>
      </c>
      <c r="AR41" s="747"/>
      <c r="AS41" s="747"/>
      <c r="AT41" s="747"/>
      <c r="AU41" s="747"/>
      <c r="AV41" s="747"/>
      <c r="AW41" s="747"/>
      <c r="AX41" s="747"/>
      <c r="AY41" s="748"/>
      <c r="AZ41" s="739">
        <v>1677025</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315</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1124083</v>
      </c>
      <c r="CS42" s="660"/>
      <c r="CT42" s="660"/>
      <c r="CU42" s="660"/>
      <c r="CV42" s="660"/>
      <c r="CW42" s="660"/>
      <c r="CX42" s="660"/>
      <c r="CY42" s="661"/>
      <c r="CZ42" s="664">
        <v>4.3</v>
      </c>
      <c r="DA42" s="665"/>
      <c r="DB42" s="665"/>
      <c r="DC42" s="760"/>
      <c r="DD42" s="668">
        <v>274366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24080</v>
      </c>
      <c r="CS43" s="695"/>
      <c r="CT43" s="695"/>
      <c r="CU43" s="695"/>
      <c r="CV43" s="695"/>
      <c r="CW43" s="695"/>
      <c r="CX43" s="695"/>
      <c r="CY43" s="696"/>
      <c r="CZ43" s="664">
        <v>0.1</v>
      </c>
      <c r="DA43" s="693"/>
      <c r="DB43" s="693"/>
      <c r="DC43" s="697"/>
      <c r="DD43" s="668">
        <v>24080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1119816</v>
      </c>
      <c r="CS44" s="660"/>
      <c r="CT44" s="660"/>
      <c r="CU44" s="660"/>
      <c r="CV44" s="660"/>
      <c r="CW44" s="660"/>
      <c r="CX44" s="660"/>
      <c r="CY44" s="661"/>
      <c r="CZ44" s="664">
        <v>4.3</v>
      </c>
      <c r="DA44" s="665"/>
      <c r="DB44" s="665"/>
      <c r="DC44" s="760"/>
      <c r="DD44" s="668">
        <v>270252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538422</v>
      </c>
      <c r="CS45" s="695"/>
      <c r="CT45" s="695"/>
      <c r="CU45" s="695"/>
      <c r="CV45" s="695"/>
      <c r="CW45" s="695"/>
      <c r="CX45" s="695"/>
      <c r="CY45" s="696"/>
      <c r="CZ45" s="664">
        <v>2.1</v>
      </c>
      <c r="DA45" s="693"/>
      <c r="DB45" s="693"/>
      <c r="DC45" s="697"/>
      <c r="DD45" s="668">
        <v>20083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578990</v>
      </c>
      <c r="CS46" s="660"/>
      <c r="CT46" s="660"/>
      <c r="CU46" s="660"/>
      <c r="CV46" s="660"/>
      <c r="CW46" s="660"/>
      <c r="CX46" s="660"/>
      <c r="CY46" s="661"/>
      <c r="CZ46" s="664">
        <v>2.2000000000000002</v>
      </c>
      <c r="DA46" s="665"/>
      <c r="DB46" s="665"/>
      <c r="DC46" s="760"/>
      <c r="DD46" s="668">
        <v>249365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v>4267</v>
      </c>
      <c r="CS47" s="695"/>
      <c r="CT47" s="695"/>
      <c r="CU47" s="695"/>
      <c r="CV47" s="695"/>
      <c r="CW47" s="695"/>
      <c r="CX47" s="695"/>
      <c r="CY47" s="696"/>
      <c r="CZ47" s="664">
        <v>0</v>
      </c>
      <c r="DA47" s="693"/>
      <c r="DB47" s="693"/>
      <c r="DC47" s="697"/>
      <c r="DD47" s="668">
        <v>4114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235</v>
      </c>
      <c r="CS48" s="660"/>
      <c r="CT48" s="660"/>
      <c r="CU48" s="660"/>
      <c r="CV48" s="660"/>
      <c r="CW48" s="660"/>
      <c r="CX48" s="660"/>
      <c r="CY48" s="661"/>
      <c r="CZ48" s="664" t="s">
        <v>235</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25905703</v>
      </c>
      <c r="CS49" s="729"/>
      <c r="CT49" s="729"/>
      <c r="CU49" s="729"/>
      <c r="CV49" s="729"/>
      <c r="CW49" s="729"/>
      <c r="CX49" s="729"/>
      <c r="CY49" s="761"/>
      <c r="CZ49" s="744">
        <v>100</v>
      </c>
      <c r="DA49" s="762"/>
      <c r="DB49" s="762"/>
      <c r="DC49" s="763"/>
      <c r="DD49" s="764">
        <v>17706793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KGaCwlCalcNQ5RjOG1aIA4UCMEH8PTcEGpwrZyn/SVF4C/5GNZvej5880ASbNUJixJ3e5o8wlvZNlW1m9svlSw==" saltValue="j7pKsoe8aEG/5AX1UaHZ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26905</v>
      </c>
      <c r="R7" s="795"/>
      <c r="S7" s="795"/>
      <c r="T7" s="795"/>
      <c r="U7" s="795"/>
      <c r="V7" s="795">
        <v>26348</v>
      </c>
      <c r="W7" s="795"/>
      <c r="X7" s="795"/>
      <c r="Y7" s="795"/>
      <c r="Z7" s="795"/>
      <c r="AA7" s="795">
        <v>557</v>
      </c>
      <c r="AB7" s="795"/>
      <c r="AC7" s="795"/>
      <c r="AD7" s="795"/>
      <c r="AE7" s="796"/>
      <c r="AF7" s="797">
        <v>546</v>
      </c>
      <c r="AG7" s="798"/>
      <c r="AH7" s="798"/>
      <c r="AI7" s="798"/>
      <c r="AJ7" s="799"/>
      <c r="AK7" s="834">
        <v>1568</v>
      </c>
      <c r="AL7" s="835"/>
      <c r="AM7" s="835"/>
      <c r="AN7" s="835"/>
      <c r="AO7" s="835"/>
      <c r="AP7" s="835">
        <v>26704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614</v>
      </c>
      <c r="BT7" s="839" t="s">
        <v>614</v>
      </c>
      <c r="BU7" s="839" t="s">
        <v>614</v>
      </c>
      <c r="BV7" s="839" t="s">
        <v>614</v>
      </c>
      <c r="BW7" s="839" t="s">
        <v>614</v>
      </c>
      <c r="BX7" s="839" t="s">
        <v>614</v>
      </c>
      <c r="BY7" s="839" t="s">
        <v>614</v>
      </c>
      <c r="BZ7" s="839" t="s">
        <v>614</v>
      </c>
      <c r="CA7" s="839" t="s">
        <v>614</v>
      </c>
      <c r="CB7" s="839" t="s">
        <v>614</v>
      </c>
      <c r="CC7" s="839" t="s">
        <v>614</v>
      </c>
      <c r="CD7" s="839" t="s">
        <v>614</v>
      </c>
      <c r="CE7" s="839" t="s">
        <v>614</v>
      </c>
      <c r="CF7" s="839" t="s">
        <v>614</v>
      </c>
      <c r="CG7" s="840" t="s">
        <v>614</v>
      </c>
      <c r="CH7" s="831">
        <v>0</v>
      </c>
      <c r="CI7" s="832">
        <v>0</v>
      </c>
      <c r="CJ7" s="832">
        <v>0</v>
      </c>
      <c r="CK7" s="832">
        <v>0</v>
      </c>
      <c r="CL7" s="833">
        <v>0</v>
      </c>
      <c r="CM7" s="831">
        <v>30</v>
      </c>
      <c r="CN7" s="832">
        <v>30</v>
      </c>
      <c r="CO7" s="832">
        <v>30</v>
      </c>
      <c r="CP7" s="832">
        <v>30</v>
      </c>
      <c r="CQ7" s="833">
        <v>30</v>
      </c>
      <c r="CR7" s="831">
        <v>10</v>
      </c>
      <c r="CS7" s="832">
        <v>10</v>
      </c>
      <c r="CT7" s="832">
        <v>10</v>
      </c>
      <c r="CU7" s="832">
        <v>10</v>
      </c>
      <c r="CV7" s="833">
        <v>10</v>
      </c>
      <c r="CW7" s="831">
        <v>147</v>
      </c>
      <c r="CX7" s="832">
        <v>147</v>
      </c>
      <c r="CY7" s="832">
        <v>147</v>
      </c>
      <c r="CZ7" s="832">
        <v>147</v>
      </c>
      <c r="DA7" s="833">
        <v>147</v>
      </c>
      <c r="DB7" s="831" t="s">
        <v>600</v>
      </c>
      <c r="DC7" s="832"/>
      <c r="DD7" s="832"/>
      <c r="DE7" s="832"/>
      <c r="DF7" s="833"/>
      <c r="DG7" s="831" t="s">
        <v>599</v>
      </c>
      <c r="DH7" s="832"/>
      <c r="DI7" s="832"/>
      <c r="DJ7" s="832"/>
      <c r="DK7" s="833"/>
      <c r="DL7" s="831" t="s">
        <v>599</v>
      </c>
      <c r="DM7" s="832"/>
      <c r="DN7" s="832"/>
      <c r="DO7" s="832"/>
      <c r="DP7" s="833"/>
      <c r="DQ7" s="831" t="s">
        <v>599</v>
      </c>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v>37</v>
      </c>
      <c r="R8" s="819"/>
      <c r="S8" s="819"/>
      <c r="T8" s="819"/>
      <c r="U8" s="819"/>
      <c r="V8" s="819">
        <v>37</v>
      </c>
      <c r="W8" s="819"/>
      <c r="X8" s="819"/>
      <c r="Y8" s="819"/>
      <c r="Z8" s="819"/>
      <c r="AA8" s="819">
        <v>0</v>
      </c>
      <c r="AB8" s="819"/>
      <c r="AC8" s="819"/>
      <c r="AD8" s="819"/>
      <c r="AE8" s="820"/>
      <c r="AF8" s="821">
        <v>0</v>
      </c>
      <c r="AG8" s="822"/>
      <c r="AH8" s="822"/>
      <c r="AI8" s="822"/>
      <c r="AJ8" s="823"/>
      <c r="AK8" s="824">
        <v>22</v>
      </c>
      <c r="AL8" s="825"/>
      <c r="AM8" s="825"/>
      <c r="AN8" s="825"/>
      <c r="AO8" s="825"/>
      <c r="AP8" s="825" t="s">
        <v>598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615</v>
      </c>
      <c r="BT8" s="829" t="s">
        <v>615</v>
      </c>
      <c r="BU8" s="829" t="s">
        <v>615</v>
      </c>
      <c r="BV8" s="829" t="s">
        <v>615</v>
      </c>
      <c r="BW8" s="829" t="s">
        <v>615</v>
      </c>
      <c r="BX8" s="829" t="s">
        <v>615</v>
      </c>
      <c r="BY8" s="829" t="s">
        <v>615</v>
      </c>
      <c r="BZ8" s="829" t="s">
        <v>615</v>
      </c>
      <c r="CA8" s="829" t="s">
        <v>615</v>
      </c>
      <c r="CB8" s="829" t="s">
        <v>615</v>
      </c>
      <c r="CC8" s="829" t="s">
        <v>615</v>
      </c>
      <c r="CD8" s="829" t="s">
        <v>615</v>
      </c>
      <c r="CE8" s="829" t="s">
        <v>615</v>
      </c>
      <c r="CF8" s="829" t="s">
        <v>615</v>
      </c>
      <c r="CG8" s="830" t="s">
        <v>615</v>
      </c>
      <c r="CH8" s="841">
        <v>-25</v>
      </c>
      <c r="CI8" s="842">
        <v>-25</v>
      </c>
      <c r="CJ8" s="842">
        <v>-25</v>
      </c>
      <c r="CK8" s="842">
        <v>-25</v>
      </c>
      <c r="CL8" s="843">
        <v>-25</v>
      </c>
      <c r="CM8" s="841">
        <v>23</v>
      </c>
      <c r="CN8" s="842">
        <v>23</v>
      </c>
      <c r="CO8" s="842">
        <v>23</v>
      </c>
      <c r="CP8" s="842">
        <v>23</v>
      </c>
      <c r="CQ8" s="843">
        <v>23</v>
      </c>
      <c r="CR8" s="841">
        <v>10</v>
      </c>
      <c r="CS8" s="842">
        <v>10</v>
      </c>
      <c r="CT8" s="842">
        <v>10</v>
      </c>
      <c r="CU8" s="842">
        <v>10</v>
      </c>
      <c r="CV8" s="843">
        <v>10</v>
      </c>
      <c r="CW8" s="841">
        <v>79</v>
      </c>
      <c r="CX8" s="842">
        <v>79</v>
      </c>
      <c r="CY8" s="842">
        <v>79</v>
      </c>
      <c r="CZ8" s="842">
        <v>79</v>
      </c>
      <c r="DA8" s="843">
        <v>79</v>
      </c>
      <c r="DB8" s="841" t="s">
        <v>599</v>
      </c>
      <c r="DC8" s="842"/>
      <c r="DD8" s="842"/>
      <c r="DE8" s="842"/>
      <c r="DF8" s="843"/>
      <c r="DG8" s="841" t="s">
        <v>599</v>
      </c>
      <c r="DH8" s="842"/>
      <c r="DI8" s="842"/>
      <c r="DJ8" s="842"/>
      <c r="DK8" s="843"/>
      <c r="DL8" s="841" t="s">
        <v>602</v>
      </c>
      <c r="DM8" s="842"/>
      <c r="DN8" s="842"/>
      <c r="DO8" s="842"/>
      <c r="DP8" s="843"/>
      <c r="DQ8" s="841" t="s">
        <v>599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26463</v>
      </c>
      <c r="R23" s="854"/>
      <c r="S23" s="854"/>
      <c r="T23" s="854"/>
      <c r="U23" s="854"/>
      <c r="V23" s="854">
        <v>25906</v>
      </c>
      <c r="W23" s="854"/>
      <c r="X23" s="854"/>
      <c r="Y23" s="854"/>
      <c r="Z23" s="854"/>
      <c r="AA23" s="854">
        <v>557</v>
      </c>
      <c r="AB23" s="854"/>
      <c r="AC23" s="854"/>
      <c r="AD23" s="854"/>
      <c r="AE23" s="855"/>
      <c r="AF23" s="856">
        <v>546</v>
      </c>
      <c r="AG23" s="854"/>
      <c r="AH23" s="854"/>
      <c r="AI23" s="854"/>
      <c r="AJ23" s="857"/>
      <c r="AK23" s="858"/>
      <c r="AL23" s="859"/>
      <c r="AM23" s="859"/>
      <c r="AN23" s="859"/>
      <c r="AO23" s="859"/>
      <c r="AP23" s="854">
        <v>26704</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9392</v>
      </c>
      <c r="R28" s="883"/>
      <c r="S28" s="883"/>
      <c r="T28" s="883"/>
      <c r="U28" s="883"/>
      <c r="V28" s="883">
        <v>9191</v>
      </c>
      <c r="W28" s="883"/>
      <c r="X28" s="883"/>
      <c r="Y28" s="883"/>
      <c r="Z28" s="883"/>
      <c r="AA28" s="883">
        <v>201</v>
      </c>
      <c r="AB28" s="883"/>
      <c r="AC28" s="883"/>
      <c r="AD28" s="883"/>
      <c r="AE28" s="884"/>
      <c r="AF28" s="885">
        <v>201</v>
      </c>
      <c r="AG28" s="883"/>
      <c r="AH28" s="883"/>
      <c r="AI28" s="883"/>
      <c r="AJ28" s="886"/>
      <c r="AK28" s="887">
        <v>938</v>
      </c>
      <c r="AL28" s="878"/>
      <c r="AM28" s="878"/>
      <c r="AN28" s="878"/>
      <c r="AO28" s="878"/>
      <c r="AP28" s="878" t="s">
        <v>599</v>
      </c>
      <c r="AQ28" s="878"/>
      <c r="AR28" s="878"/>
      <c r="AS28" s="878"/>
      <c r="AT28" s="878"/>
      <c r="AU28" s="878" t="s">
        <v>602</v>
      </c>
      <c r="AV28" s="878"/>
      <c r="AW28" s="878"/>
      <c r="AX28" s="878"/>
      <c r="AY28" s="878"/>
      <c r="AZ28" s="879" t="s">
        <v>599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5253</v>
      </c>
      <c r="R29" s="819"/>
      <c r="S29" s="819"/>
      <c r="T29" s="819"/>
      <c r="U29" s="819"/>
      <c r="V29" s="819">
        <v>5126</v>
      </c>
      <c r="W29" s="819"/>
      <c r="X29" s="819"/>
      <c r="Y29" s="819"/>
      <c r="Z29" s="819"/>
      <c r="AA29" s="819">
        <v>126</v>
      </c>
      <c r="AB29" s="819"/>
      <c r="AC29" s="819"/>
      <c r="AD29" s="819"/>
      <c r="AE29" s="820"/>
      <c r="AF29" s="821">
        <v>126</v>
      </c>
      <c r="AG29" s="822"/>
      <c r="AH29" s="822"/>
      <c r="AI29" s="822"/>
      <c r="AJ29" s="823"/>
      <c r="AK29" s="890">
        <v>753</v>
      </c>
      <c r="AL29" s="891"/>
      <c r="AM29" s="891"/>
      <c r="AN29" s="891"/>
      <c r="AO29" s="891"/>
      <c r="AP29" s="891" t="s">
        <v>600</v>
      </c>
      <c r="AQ29" s="891"/>
      <c r="AR29" s="891"/>
      <c r="AS29" s="891"/>
      <c r="AT29" s="891"/>
      <c r="AU29" s="891" t="s">
        <v>599</v>
      </c>
      <c r="AV29" s="891"/>
      <c r="AW29" s="891"/>
      <c r="AX29" s="891"/>
      <c r="AY29" s="891"/>
      <c r="AZ29" s="892" t="s">
        <v>600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1611</v>
      </c>
      <c r="R30" s="819"/>
      <c r="S30" s="819"/>
      <c r="T30" s="819"/>
      <c r="U30" s="819"/>
      <c r="V30" s="819">
        <v>1586</v>
      </c>
      <c r="W30" s="819"/>
      <c r="X30" s="819"/>
      <c r="Y30" s="819"/>
      <c r="Z30" s="819"/>
      <c r="AA30" s="819">
        <v>25</v>
      </c>
      <c r="AB30" s="819"/>
      <c r="AC30" s="819"/>
      <c r="AD30" s="819"/>
      <c r="AE30" s="820"/>
      <c r="AF30" s="821">
        <v>25</v>
      </c>
      <c r="AG30" s="822"/>
      <c r="AH30" s="822"/>
      <c r="AI30" s="822"/>
      <c r="AJ30" s="823"/>
      <c r="AK30" s="890">
        <v>754</v>
      </c>
      <c r="AL30" s="891"/>
      <c r="AM30" s="891"/>
      <c r="AN30" s="891"/>
      <c r="AO30" s="891"/>
      <c r="AP30" s="891" t="s">
        <v>603</v>
      </c>
      <c r="AQ30" s="891"/>
      <c r="AR30" s="891"/>
      <c r="AS30" s="891"/>
      <c r="AT30" s="891"/>
      <c r="AU30" s="891" t="s">
        <v>599</v>
      </c>
      <c r="AV30" s="891"/>
      <c r="AW30" s="891"/>
      <c r="AX30" s="891"/>
      <c r="AY30" s="891"/>
      <c r="AZ30" s="892" t="s">
        <v>601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13</v>
      </c>
      <c r="R31" s="819"/>
      <c r="S31" s="819"/>
      <c r="T31" s="819"/>
      <c r="U31" s="819"/>
      <c r="V31" s="819">
        <v>13</v>
      </c>
      <c r="W31" s="819"/>
      <c r="X31" s="819"/>
      <c r="Y31" s="819"/>
      <c r="Z31" s="819"/>
      <c r="AA31" s="819">
        <v>1</v>
      </c>
      <c r="AB31" s="819"/>
      <c r="AC31" s="819"/>
      <c r="AD31" s="819"/>
      <c r="AE31" s="820"/>
      <c r="AF31" s="821">
        <v>1</v>
      </c>
      <c r="AG31" s="822"/>
      <c r="AH31" s="822"/>
      <c r="AI31" s="822"/>
      <c r="AJ31" s="823"/>
      <c r="AK31" s="890" t="s">
        <v>618</v>
      </c>
      <c r="AL31" s="891"/>
      <c r="AM31" s="891"/>
      <c r="AN31" s="891"/>
      <c r="AO31" s="891"/>
      <c r="AP31" s="891" t="s">
        <v>599</v>
      </c>
      <c r="AQ31" s="891"/>
      <c r="AR31" s="891"/>
      <c r="AS31" s="891"/>
      <c r="AT31" s="891"/>
      <c r="AU31" s="891" t="s">
        <v>599</v>
      </c>
      <c r="AV31" s="891"/>
      <c r="AW31" s="891"/>
      <c r="AX31" s="891"/>
      <c r="AY31" s="891"/>
      <c r="AZ31" s="892" t="s">
        <v>599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1285</v>
      </c>
      <c r="R32" s="819"/>
      <c r="S32" s="819"/>
      <c r="T32" s="819"/>
      <c r="U32" s="819"/>
      <c r="V32" s="819">
        <v>1340</v>
      </c>
      <c r="W32" s="819"/>
      <c r="X32" s="819"/>
      <c r="Y32" s="819"/>
      <c r="Z32" s="819"/>
      <c r="AA32" s="819">
        <v>-55</v>
      </c>
      <c r="AB32" s="819"/>
      <c r="AC32" s="819"/>
      <c r="AD32" s="819"/>
      <c r="AE32" s="820"/>
      <c r="AF32" s="821">
        <v>628</v>
      </c>
      <c r="AG32" s="822"/>
      <c r="AH32" s="822"/>
      <c r="AI32" s="822"/>
      <c r="AJ32" s="823"/>
      <c r="AK32" s="890">
        <v>37</v>
      </c>
      <c r="AL32" s="891"/>
      <c r="AM32" s="891"/>
      <c r="AN32" s="891"/>
      <c r="AO32" s="891"/>
      <c r="AP32" s="891">
        <v>4184</v>
      </c>
      <c r="AQ32" s="891"/>
      <c r="AR32" s="891"/>
      <c r="AS32" s="891"/>
      <c r="AT32" s="891"/>
      <c r="AU32" s="891" t="s">
        <v>602</v>
      </c>
      <c r="AV32" s="891"/>
      <c r="AW32" s="891"/>
      <c r="AX32" s="891"/>
      <c r="AY32" s="891"/>
      <c r="AZ32" s="892" t="s">
        <v>602</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403</v>
      </c>
      <c r="C33" s="816"/>
      <c r="D33" s="816"/>
      <c r="E33" s="816"/>
      <c r="F33" s="816"/>
      <c r="G33" s="816"/>
      <c r="H33" s="816"/>
      <c r="I33" s="816"/>
      <c r="J33" s="816"/>
      <c r="K33" s="816"/>
      <c r="L33" s="816"/>
      <c r="M33" s="816"/>
      <c r="N33" s="816"/>
      <c r="O33" s="816"/>
      <c r="P33" s="817"/>
      <c r="Q33" s="818">
        <v>1555</v>
      </c>
      <c r="R33" s="819"/>
      <c r="S33" s="819"/>
      <c r="T33" s="819"/>
      <c r="U33" s="819"/>
      <c r="V33" s="819">
        <v>1548</v>
      </c>
      <c r="W33" s="819"/>
      <c r="X33" s="819"/>
      <c r="Y33" s="819"/>
      <c r="Z33" s="819"/>
      <c r="AA33" s="819">
        <v>7</v>
      </c>
      <c r="AB33" s="819"/>
      <c r="AC33" s="819"/>
      <c r="AD33" s="819"/>
      <c r="AE33" s="820"/>
      <c r="AF33" s="821">
        <v>868</v>
      </c>
      <c r="AG33" s="822"/>
      <c r="AH33" s="822"/>
      <c r="AI33" s="822"/>
      <c r="AJ33" s="823"/>
      <c r="AK33" s="890">
        <v>315</v>
      </c>
      <c r="AL33" s="891"/>
      <c r="AM33" s="891"/>
      <c r="AN33" s="891"/>
      <c r="AO33" s="891"/>
      <c r="AP33" s="891">
        <v>5702</v>
      </c>
      <c r="AQ33" s="891"/>
      <c r="AR33" s="891"/>
      <c r="AS33" s="891"/>
      <c r="AT33" s="891"/>
      <c r="AU33" s="891">
        <v>2206</v>
      </c>
      <c r="AV33" s="891"/>
      <c r="AW33" s="891"/>
      <c r="AX33" s="891"/>
      <c r="AY33" s="891"/>
      <c r="AZ33" s="892" t="s">
        <v>600</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1850</v>
      </c>
      <c r="AG63" s="902"/>
      <c r="AH63" s="902"/>
      <c r="AI63" s="902"/>
      <c r="AJ63" s="903"/>
      <c r="AK63" s="904"/>
      <c r="AL63" s="899"/>
      <c r="AM63" s="899"/>
      <c r="AN63" s="899"/>
      <c r="AO63" s="899"/>
      <c r="AP63" s="902">
        <v>9885</v>
      </c>
      <c r="AQ63" s="902"/>
      <c r="AR63" s="902"/>
      <c r="AS63" s="902"/>
      <c r="AT63" s="902"/>
      <c r="AU63" s="902">
        <v>2206</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604</v>
      </c>
      <c r="C68" s="930"/>
      <c r="D68" s="930"/>
      <c r="E68" s="930"/>
      <c r="F68" s="930"/>
      <c r="G68" s="930"/>
      <c r="H68" s="930"/>
      <c r="I68" s="930"/>
      <c r="J68" s="930"/>
      <c r="K68" s="930"/>
      <c r="L68" s="930"/>
      <c r="M68" s="930"/>
      <c r="N68" s="930"/>
      <c r="O68" s="930"/>
      <c r="P68" s="931"/>
      <c r="Q68" s="932">
        <v>7532</v>
      </c>
      <c r="R68" s="926"/>
      <c r="S68" s="926"/>
      <c r="T68" s="926"/>
      <c r="U68" s="926"/>
      <c r="V68" s="926">
        <v>7425</v>
      </c>
      <c r="W68" s="926"/>
      <c r="X68" s="926"/>
      <c r="Y68" s="926"/>
      <c r="Z68" s="926"/>
      <c r="AA68" s="926">
        <v>106</v>
      </c>
      <c r="AB68" s="926"/>
      <c r="AC68" s="926"/>
      <c r="AD68" s="926"/>
      <c r="AE68" s="926"/>
      <c r="AF68" s="926">
        <v>106</v>
      </c>
      <c r="AG68" s="926"/>
      <c r="AH68" s="926"/>
      <c r="AI68" s="926"/>
      <c r="AJ68" s="926"/>
      <c r="AK68" s="926">
        <v>3</v>
      </c>
      <c r="AL68" s="926"/>
      <c r="AM68" s="926"/>
      <c r="AN68" s="926"/>
      <c r="AO68" s="926"/>
      <c r="AP68" s="926">
        <v>7510</v>
      </c>
      <c r="AQ68" s="926"/>
      <c r="AR68" s="926"/>
      <c r="AS68" s="926"/>
      <c r="AT68" s="926"/>
      <c r="AU68" s="926">
        <v>1523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605</v>
      </c>
      <c r="C69" s="934" t="s">
        <v>605</v>
      </c>
      <c r="D69" s="934" t="s">
        <v>605</v>
      </c>
      <c r="E69" s="934" t="s">
        <v>605</v>
      </c>
      <c r="F69" s="934" t="s">
        <v>605</v>
      </c>
      <c r="G69" s="934" t="s">
        <v>605</v>
      </c>
      <c r="H69" s="934" t="s">
        <v>605</v>
      </c>
      <c r="I69" s="934" t="s">
        <v>605</v>
      </c>
      <c r="J69" s="934" t="s">
        <v>605</v>
      </c>
      <c r="K69" s="934" t="s">
        <v>605</v>
      </c>
      <c r="L69" s="934" t="s">
        <v>605</v>
      </c>
      <c r="M69" s="934" t="s">
        <v>605</v>
      </c>
      <c r="N69" s="934" t="s">
        <v>605</v>
      </c>
      <c r="O69" s="934" t="s">
        <v>605</v>
      </c>
      <c r="P69" s="935" t="s">
        <v>605</v>
      </c>
      <c r="Q69" s="936">
        <v>11</v>
      </c>
      <c r="R69" s="891"/>
      <c r="S69" s="891"/>
      <c r="T69" s="891"/>
      <c r="U69" s="891"/>
      <c r="V69" s="891">
        <v>10</v>
      </c>
      <c r="W69" s="891"/>
      <c r="X69" s="891"/>
      <c r="Y69" s="891"/>
      <c r="Z69" s="891"/>
      <c r="AA69" s="891">
        <v>2</v>
      </c>
      <c r="AB69" s="891"/>
      <c r="AC69" s="891"/>
      <c r="AD69" s="891"/>
      <c r="AE69" s="891"/>
      <c r="AF69" s="891">
        <v>2</v>
      </c>
      <c r="AG69" s="891"/>
      <c r="AH69" s="891"/>
      <c r="AI69" s="891"/>
      <c r="AJ69" s="891"/>
      <c r="AK69" s="891" t="s">
        <v>599</v>
      </c>
      <c r="AL69" s="891"/>
      <c r="AM69" s="891"/>
      <c r="AN69" s="891"/>
      <c r="AO69" s="891"/>
      <c r="AP69" s="891" t="s">
        <v>600</v>
      </c>
      <c r="AQ69" s="891"/>
      <c r="AR69" s="891"/>
      <c r="AS69" s="891"/>
      <c r="AT69" s="891"/>
      <c r="AU69" s="891" t="s">
        <v>599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606</v>
      </c>
      <c r="C70" s="934" t="s">
        <v>606</v>
      </c>
      <c r="D70" s="934" t="s">
        <v>606</v>
      </c>
      <c r="E70" s="934" t="s">
        <v>606</v>
      </c>
      <c r="F70" s="934" t="s">
        <v>606</v>
      </c>
      <c r="G70" s="934" t="s">
        <v>606</v>
      </c>
      <c r="H70" s="934" t="s">
        <v>606</v>
      </c>
      <c r="I70" s="934" t="s">
        <v>606</v>
      </c>
      <c r="J70" s="934" t="s">
        <v>606</v>
      </c>
      <c r="K70" s="934" t="s">
        <v>606</v>
      </c>
      <c r="L70" s="934" t="s">
        <v>606</v>
      </c>
      <c r="M70" s="934" t="s">
        <v>606</v>
      </c>
      <c r="N70" s="934" t="s">
        <v>606</v>
      </c>
      <c r="O70" s="934" t="s">
        <v>606</v>
      </c>
      <c r="P70" s="935" t="s">
        <v>606</v>
      </c>
      <c r="Q70" s="936">
        <v>13</v>
      </c>
      <c r="R70" s="891"/>
      <c r="S70" s="891"/>
      <c r="T70" s="891"/>
      <c r="U70" s="891"/>
      <c r="V70" s="891">
        <v>11</v>
      </c>
      <c r="W70" s="891"/>
      <c r="X70" s="891"/>
      <c r="Y70" s="891"/>
      <c r="Z70" s="891"/>
      <c r="AA70" s="891">
        <v>2</v>
      </c>
      <c r="AB70" s="891"/>
      <c r="AC70" s="891"/>
      <c r="AD70" s="891"/>
      <c r="AE70" s="891"/>
      <c r="AF70" s="891">
        <v>2</v>
      </c>
      <c r="AG70" s="891"/>
      <c r="AH70" s="891"/>
      <c r="AI70" s="891"/>
      <c r="AJ70" s="891"/>
      <c r="AK70" s="891" t="s">
        <v>599</v>
      </c>
      <c r="AL70" s="891"/>
      <c r="AM70" s="891"/>
      <c r="AN70" s="891"/>
      <c r="AO70" s="891"/>
      <c r="AP70" s="891" t="s">
        <v>600</v>
      </c>
      <c r="AQ70" s="891"/>
      <c r="AR70" s="891"/>
      <c r="AS70" s="891"/>
      <c r="AT70" s="891"/>
      <c r="AU70" s="891" t="s">
        <v>599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607</v>
      </c>
      <c r="C71" s="934" t="s">
        <v>607</v>
      </c>
      <c r="D71" s="934" t="s">
        <v>607</v>
      </c>
      <c r="E71" s="934" t="s">
        <v>607</v>
      </c>
      <c r="F71" s="934" t="s">
        <v>607</v>
      </c>
      <c r="G71" s="934" t="s">
        <v>607</v>
      </c>
      <c r="H71" s="934" t="s">
        <v>607</v>
      </c>
      <c r="I71" s="934" t="s">
        <v>607</v>
      </c>
      <c r="J71" s="934" t="s">
        <v>607</v>
      </c>
      <c r="K71" s="934" t="s">
        <v>607</v>
      </c>
      <c r="L71" s="934" t="s">
        <v>607</v>
      </c>
      <c r="M71" s="934" t="s">
        <v>607</v>
      </c>
      <c r="N71" s="934" t="s">
        <v>607</v>
      </c>
      <c r="O71" s="934" t="s">
        <v>607</v>
      </c>
      <c r="P71" s="935" t="s">
        <v>607</v>
      </c>
      <c r="Q71" s="936">
        <v>109</v>
      </c>
      <c r="R71" s="891"/>
      <c r="S71" s="891"/>
      <c r="T71" s="891"/>
      <c r="U71" s="891"/>
      <c r="V71" s="891">
        <v>95</v>
      </c>
      <c r="W71" s="891"/>
      <c r="X71" s="891"/>
      <c r="Y71" s="891"/>
      <c r="Z71" s="891"/>
      <c r="AA71" s="891">
        <v>14</v>
      </c>
      <c r="AB71" s="891"/>
      <c r="AC71" s="891"/>
      <c r="AD71" s="891"/>
      <c r="AE71" s="891"/>
      <c r="AF71" s="891">
        <v>14</v>
      </c>
      <c r="AG71" s="891"/>
      <c r="AH71" s="891"/>
      <c r="AI71" s="891"/>
      <c r="AJ71" s="891"/>
      <c r="AK71" s="891" t="s">
        <v>530</v>
      </c>
      <c r="AL71" s="891"/>
      <c r="AM71" s="891"/>
      <c r="AN71" s="891"/>
      <c r="AO71" s="891"/>
      <c r="AP71" s="891" t="s">
        <v>530</v>
      </c>
      <c r="AQ71" s="891"/>
      <c r="AR71" s="891"/>
      <c r="AS71" s="891"/>
      <c r="AT71" s="891"/>
      <c r="AU71" s="891" t="s">
        <v>530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608</v>
      </c>
      <c r="C72" s="934" t="s">
        <v>608</v>
      </c>
      <c r="D72" s="934" t="s">
        <v>608</v>
      </c>
      <c r="E72" s="934" t="s">
        <v>608</v>
      </c>
      <c r="F72" s="934" t="s">
        <v>608</v>
      </c>
      <c r="G72" s="934" t="s">
        <v>608</v>
      </c>
      <c r="H72" s="934" t="s">
        <v>608</v>
      </c>
      <c r="I72" s="934" t="s">
        <v>608</v>
      </c>
      <c r="J72" s="934" t="s">
        <v>608</v>
      </c>
      <c r="K72" s="934" t="s">
        <v>608</v>
      </c>
      <c r="L72" s="934" t="s">
        <v>608</v>
      </c>
      <c r="M72" s="934" t="s">
        <v>608</v>
      </c>
      <c r="N72" s="934" t="s">
        <v>608</v>
      </c>
      <c r="O72" s="934" t="s">
        <v>608</v>
      </c>
      <c r="P72" s="935" t="s">
        <v>608</v>
      </c>
      <c r="Q72" s="936">
        <v>13</v>
      </c>
      <c r="R72" s="891"/>
      <c r="S72" s="891"/>
      <c r="T72" s="891"/>
      <c r="U72" s="891"/>
      <c r="V72" s="891">
        <v>62</v>
      </c>
      <c r="W72" s="891"/>
      <c r="X72" s="891"/>
      <c r="Y72" s="891"/>
      <c r="Z72" s="891"/>
      <c r="AA72" s="891">
        <v>-49</v>
      </c>
      <c r="AB72" s="891"/>
      <c r="AC72" s="891"/>
      <c r="AD72" s="891"/>
      <c r="AE72" s="891"/>
      <c r="AF72" s="891">
        <v>2</v>
      </c>
      <c r="AG72" s="891"/>
      <c r="AH72" s="891"/>
      <c r="AI72" s="891"/>
      <c r="AJ72" s="891"/>
      <c r="AK72" s="891" t="s">
        <v>530</v>
      </c>
      <c r="AL72" s="891"/>
      <c r="AM72" s="891"/>
      <c r="AN72" s="891"/>
      <c r="AO72" s="891"/>
      <c r="AP72" s="891" t="s">
        <v>530</v>
      </c>
      <c r="AQ72" s="891"/>
      <c r="AR72" s="891"/>
      <c r="AS72" s="891"/>
      <c r="AT72" s="891"/>
      <c r="AU72" s="891" t="s">
        <v>600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609</v>
      </c>
      <c r="C73" s="934" t="s">
        <v>609</v>
      </c>
      <c r="D73" s="934" t="s">
        <v>609</v>
      </c>
      <c r="E73" s="934" t="s">
        <v>609</v>
      </c>
      <c r="F73" s="934" t="s">
        <v>609</v>
      </c>
      <c r="G73" s="934" t="s">
        <v>609</v>
      </c>
      <c r="H73" s="934" t="s">
        <v>609</v>
      </c>
      <c r="I73" s="934" t="s">
        <v>609</v>
      </c>
      <c r="J73" s="934" t="s">
        <v>609</v>
      </c>
      <c r="K73" s="934" t="s">
        <v>609</v>
      </c>
      <c r="L73" s="934" t="s">
        <v>609</v>
      </c>
      <c r="M73" s="934" t="s">
        <v>609</v>
      </c>
      <c r="N73" s="934" t="s">
        <v>609</v>
      </c>
      <c r="O73" s="934" t="s">
        <v>609</v>
      </c>
      <c r="P73" s="935" t="s">
        <v>609</v>
      </c>
      <c r="Q73" s="936">
        <v>1109</v>
      </c>
      <c r="R73" s="891"/>
      <c r="S73" s="891"/>
      <c r="T73" s="891"/>
      <c r="U73" s="891"/>
      <c r="V73" s="891">
        <v>142</v>
      </c>
      <c r="W73" s="891"/>
      <c r="X73" s="891"/>
      <c r="Y73" s="891"/>
      <c r="Z73" s="891"/>
      <c r="AA73" s="891">
        <v>967</v>
      </c>
      <c r="AB73" s="891"/>
      <c r="AC73" s="891"/>
      <c r="AD73" s="891"/>
      <c r="AE73" s="891"/>
      <c r="AF73" s="891">
        <v>916</v>
      </c>
      <c r="AG73" s="891"/>
      <c r="AH73" s="891"/>
      <c r="AI73" s="891"/>
      <c r="AJ73" s="891"/>
      <c r="AK73" s="891">
        <v>34</v>
      </c>
      <c r="AL73" s="891"/>
      <c r="AM73" s="891"/>
      <c r="AN73" s="891"/>
      <c r="AO73" s="891"/>
      <c r="AP73" s="891">
        <v>80</v>
      </c>
      <c r="AQ73" s="891"/>
      <c r="AR73" s="891"/>
      <c r="AS73" s="891"/>
      <c r="AT73" s="891"/>
      <c r="AU73" s="891">
        <v>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610</v>
      </c>
      <c r="C74" s="934" t="s">
        <v>610</v>
      </c>
      <c r="D74" s="934" t="s">
        <v>610</v>
      </c>
      <c r="E74" s="934" t="s">
        <v>610</v>
      </c>
      <c r="F74" s="934" t="s">
        <v>610</v>
      </c>
      <c r="G74" s="934" t="s">
        <v>610</v>
      </c>
      <c r="H74" s="934" t="s">
        <v>610</v>
      </c>
      <c r="I74" s="934" t="s">
        <v>610</v>
      </c>
      <c r="J74" s="934" t="s">
        <v>610</v>
      </c>
      <c r="K74" s="934" t="s">
        <v>610</v>
      </c>
      <c r="L74" s="934" t="s">
        <v>610</v>
      </c>
      <c r="M74" s="934" t="s">
        <v>610</v>
      </c>
      <c r="N74" s="934" t="s">
        <v>610</v>
      </c>
      <c r="O74" s="934" t="s">
        <v>610</v>
      </c>
      <c r="P74" s="935" t="s">
        <v>610</v>
      </c>
      <c r="Q74" s="936">
        <v>907</v>
      </c>
      <c r="R74" s="891"/>
      <c r="S74" s="891"/>
      <c r="T74" s="891"/>
      <c r="U74" s="891"/>
      <c r="V74" s="891">
        <v>884</v>
      </c>
      <c r="W74" s="891"/>
      <c r="X74" s="891"/>
      <c r="Y74" s="891"/>
      <c r="Z74" s="891"/>
      <c r="AA74" s="891">
        <v>23</v>
      </c>
      <c r="AB74" s="891"/>
      <c r="AC74" s="891"/>
      <c r="AD74" s="891"/>
      <c r="AE74" s="891"/>
      <c r="AF74" s="891">
        <v>23</v>
      </c>
      <c r="AG74" s="891"/>
      <c r="AH74" s="891"/>
      <c r="AI74" s="891"/>
      <c r="AJ74" s="891"/>
      <c r="AK74" s="891">
        <v>39</v>
      </c>
      <c r="AL74" s="891"/>
      <c r="AM74" s="891"/>
      <c r="AN74" s="891"/>
      <c r="AO74" s="891"/>
      <c r="AP74" s="891" t="s">
        <v>530</v>
      </c>
      <c r="AQ74" s="891"/>
      <c r="AR74" s="891"/>
      <c r="AS74" s="891"/>
      <c r="AT74" s="891"/>
      <c r="AU74" s="891" t="s">
        <v>530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611</v>
      </c>
      <c r="C75" s="934" t="s">
        <v>612</v>
      </c>
      <c r="D75" s="934" t="s">
        <v>612</v>
      </c>
      <c r="E75" s="934" t="s">
        <v>612</v>
      </c>
      <c r="F75" s="934" t="s">
        <v>612</v>
      </c>
      <c r="G75" s="934" t="s">
        <v>612</v>
      </c>
      <c r="H75" s="934" t="s">
        <v>612</v>
      </c>
      <c r="I75" s="934" t="s">
        <v>612</v>
      </c>
      <c r="J75" s="934" t="s">
        <v>612</v>
      </c>
      <c r="K75" s="934" t="s">
        <v>612</v>
      </c>
      <c r="L75" s="934" t="s">
        <v>612</v>
      </c>
      <c r="M75" s="934" t="s">
        <v>612</v>
      </c>
      <c r="N75" s="934" t="s">
        <v>612</v>
      </c>
      <c r="O75" s="934" t="s">
        <v>612</v>
      </c>
      <c r="P75" s="935" t="s">
        <v>612</v>
      </c>
      <c r="Q75" s="939">
        <v>349216</v>
      </c>
      <c r="R75" s="940"/>
      <c r="S75" s="940"/>
      <c r="T75" s="940"/>
      <c r="U75" s="890"/>
      <c r="V75" s="941">
        <v>338398</v>
      </c>
      <c r="W75" s="940"/>
      <c r="X75" s="940"/>
      <c r="Y75" s="940"/>
      <c r="Z75" s="890"/>
      <c r="AA75" s="941">
        <v>10818</v>
      </c>
      <c r="AB75" s="940"/>
      <c r="AC75" s="940"/>
      <c r="AD75" s="940"/>
      <c r="AE75" s="890"/>
      <c r="AF75" s="941">
        <v>10818</v>
      </c>
      <c r="AG75" s="940"/>
      <c r="AH75" s="940"/>
      <c r="AI75" s="940"/>
      <c r="AJ75" s="890"/>
      <c r="AK75" s="941">
        <v>1</v>
      </c>
      <c r="AL75" s="940"/>
      <c r="AM75" s="940"/>
      <c r="AN75" s="940"/>
      <c r="AO75" s="890"/>
      <c r="AP75" s="941" t="s">
        <v>530</v>
      </c>
      <c r="AQ75" s="940"/>
      <c r="AR75" s="940"/>
      <c r="AS75" s="940"/>
      <c r="AT75" s="890"/>
      <c r="AU75" s="941" t="s">
        <v>530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613</v>
      </c>
      <c r="C76" s="934"/>
      <c r="D76" s="934"/>
      <c r="E76" s="934"/>
      <c r="F76" s="934"/>
      <c r="G76" s="934"/>
      <c r="H76" s="934"/>
      <c r="I76" s="934"/>
      <c r="J76" s="934"/>
      <c r="K76" s="934"/>
      <c r="L76" s="934"/>
      <c r="M76" s="934"/>
      <c r="N76" s="934"/>
      <c r="O76" s="934"/>
      <c r="P76" s="935"/>
      <c r="Q76" s="939">
        <v>2467</v>
      </c>
      <c r="R76" s="940"/>
      <c r="S76" s="940"/>
      <c r="T76" s="940"/>
      <c r="U76" s="890"/>
      <c r="V76" s="941">
        <v>2466</v>
      </c>
      <c r="W76" s="940"/>
      <c r="X76" s="940"/>
      <c r="Y76" s="940"/>
      <c r="Z76" s="890"/>
      <c r="AA76" s="941">
        <v>1</v>
      </c>
      <c r="AB76" s="940"/>
      <c r="AC76" s="940"/>
      <c r="AD76" s="940"/>
      <c r="AE76" s="890"/>
      <c r="AF76" s="941">
        <v>1</v>
      </c>
      <c r="AG76" s="940"/>
      <c r="AH76" s="940"/>
      <c r="AI76" s="940"/>
      <c r="AJ76" s="890"/>
      <c r="AK76" s="941" t="s">
        <v>530</v>
      </c>
      <c r="AL76" s="940"/>
      <c r="AM76" s="940"/>
      <c r="AN76" s="940"/>
      <c r="AO76" s="890"/>
      <c r="AP76" s="941" t="s">
        <v>530</v>
      </c>
      <c r="AQ76" s="940"/>
      <c r="AR76" s="940"/>
      <c r="AS76" s="940"/>
      <c r="AT76" s="890"/>
      <c r="AU76" s="941" t="s">
        <v>530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11884</v>
      </c>
      <c r="AG88" s="902"/>
      <c r="AH88" s="902"/>
      <c r="AI88" s="902"/>
      <c r="AJ88" s="902"/>
      <c r="AK88" s="899"/>
      <c r="AL88" s="899"/>
      <c r="AM88" s="899"/>
      <c r="AN88" s="899"/>
      <c r="AO88" s="899"/>
      <c r="AP88" s="902">
        <v>7589</v>
      </c>
      <c r="AQ88" s="902"/>
      <c r="AR88" s="902"/>
      <c r="AS88" s="902"/>
      <c r="AT88" s="902"/>
      <c r="AU88" s="902">
        <v>1531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v>
      </c>
      <c r="CS102" s="910"/>
      <c r="CT102" s="910"/>
      <c r="CU102" s="910"/>
      <c r="CV102" s="953"/>
      <c r="CW102" s="952">
        <v>226</v>
      </c>
      <c r="CX102" s="910"/>
      <c r="CY102" s="910"/>
      <c r="CZ102" s="910"/>
      <c r="DA102" s="953"/>
      <c r="DB102" s="952" t="s">
        <v>617</v>
      </c>
      <c r="DC102" s="910"/>
      <c r="DD102" s="910"/>
      <c r="DE102" s="910"/>
      <c r="DF102" s="953"/>
      <c r="DG102" s="952" t="s">
        <v>599</v>
      </c>
      <c r="DH102" s="910"/>
      <c r="DI102" s="910"/>
      <c r="DJ102" s="910"/>
      <c r="DK102" s="953"/>
      <c r="DL102" s="952" t="s">
        <v>599</v>
      </c>
      <c r="DM102" s="910"/>
      <c r="DN102" s="910"/>
      <c r="DO102" s="910"/>
      <c r="DP102" s="953"/>
      <c r="DQ102" s="952" t="s">
        <v>616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302</v>
      </c>
      <c r="AG109" s="955"/>
      <c r="AH109" s="955"/>
      <c r="AI109" s="955"/>
      <c r="AJ109" s="956"/>
      <c r="AK109" s="954" t="s">
        <v>301</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302</v>
      </c>
      <c r="BW109" s="955"/>
      <c r="BX109" s="955"/>
      <c r="BY109" s="955"/>
      <c r="BZ109" s="956"/>
      <c r="CA109" s="954" t="s">
        <v>301</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302</v>
      </c>
      <c r="DM109" s="955"/>
      <c r="DN109" s="955"/>
      <c r="DO109" s="955"/>
      <c r="DP109" s="956"/>
      <c r="DQ109" s="954" t="s">
        <v>301</v>
      </c>
      <c r="DR109" s="955"/>
      <c r="DS109" s="955"/>
      <c r="DT109" s="955"/>
      <c r="DU109" s="956"/>
      <c r="DV109" s="954" t="s">
        <v>426</v>
      </c>
      <c r="DW109" s="955"/>
      <c r="DX109" s="955"/>
      <c r="DY109" s="955"/>
      <c r="DZ109" s="957"/>
    </row>
    <row r="110" spans="1:131" s="226" customFormat="1" ht="26.25" customHeight="1">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1898209</v>
      </c>
      <c r="AB110" s="962"/>
      <c r="AC110" s="962"/>
      <c r="AD110" s="962"/>
      <c r="AE110" s="963"/>
      <c r="AF110" s="964">
        <v>1973229</v>
      </c>
      <c r="AG110" s="962"/>
      <c r="AH110" s="962"/>
      <c r="AI110" s="962"/>
      <c r="AJ110" s="963"/>
      <c r="AK110" s="964">
        <v>2037215</v>
      </c>
      <c r="AL110" s="962"/>
      <c r="AM110" s="962"/>
      <c r="AN110" s="962"/>
      <c r="AO110" s="963"/>
      <c r="AP110" s="965">
        <v>15.7</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26826899</v>
      </c>
      <c r="BR110" s="997"/>
      <c r="BS110" s="997"/>
      <c r="BT110" s="997"/>
      <c r="BU110" s="997"/>
      <c r="BV110" s="997">
        <v>27633604</v>
      </c>
      <c r="BW110" s="997"/>
      <c r="BX110" s="997"/>
      <c r="BY110" s="997"/>
      <c r="BZ110" s="997"/>
      <c r="CA110" s="997">
        <v>26703833</v>
      </c>
      <c r="CB110" s="997"/>
      <c r="CC110" s="997"/>
      <c r="CD110" s="997"/>
      <c r="CE110" s="997"/>
      <c r="CF110" s="1011">
        <v>205.7</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433</v>
      </c>
      <c r="DM110" s="997"/>
      <c r="DN110" s="997"/>
      <c r="DO110" s="997"/>
      <c r="DP110" s="997"/>
      <c r="DQ110" s="997" t="s">
        <v>433</v>
      </c>
      <c r="DR110" s="997"/>
      <c r="DS110" s="997"/>
      <c r="DT110" s="997"/>
      <c r="DU110" s="997"/>
      <c r="DV110" s="998" t="s">
        <v>434</v>
      </c>
      <c r="DW110" s="998"/>
      <c r="DX110" s="998"/>
      <c r="DY110" s="998"/>
      <c r="DZ110" s="999"/>
    </row>
    <row r="111" spans="1:131" s="226" customFormat="1" ht="26.25" customHeight="1">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436</v>
      </c>
      <c r="AB111" s="1004"/>
      <c r="AC111" s="1004"/>
      <c r="AD111" s="1004"/>
      <c r="AE111" s="1005"/>
      <c r="AF111" s="1006" t="s">
        <v>436</v>
      </c>
      <c r="AG111" s="1004"/>
      <c r="AH111" s="1004"/>
      <c r="AI111" s="1004"/>
      <c r="AJ111" s="1005"/>
      <c r="AK111" s="1006" t="s">
        <v>437</v>
      </c>
      <c r="AL111" s="1004"/>
      <c r="AM111" s="1004"/>
      <c r="AN111" s="1004"/>
      <c r="AO111" s="1005"/>
      <c r="AP111" s="1007" t="s">
        <v>438</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t="s">
        <v>438</v>
      </c>
      <c r="BR111" s="990"/>
      <c r="BS111" s="990"/>
      <c r="BT111" s="990"/>
      <c r="BU111" s="990"/>
      <c r="BV111" s="990" t="s">
        <v>437</v>
      </c>
      <c r="BW111" s="990"/>
      <c r="BX111" s="990"/>
      <c r="BY111" s="990"/>
      <c r="BZ111" s="990"/>
      <c r="CA111" s="990" t="s">
        <v>434</v>
      </c>
      <c r="CB111" s="990"/>
      <c r="CC111" s="990"/>
      <c r="CD111" s="990"/>
      <c r="CE111" s="990"/>
      <c r="CF111" s="984" t="s">
        <v>433</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433</v>
      </c>
      <c r="DM111" s="990"/>
      <c r="DN111" s="990"/>
      <c r="DO111" s="990"/>
      <c r="DP111" s="990"/>
      <c r="DQ111" s="990" t="s">
        <v>438</v>
      </c>
      <c r="DR111" s="990"/>
      <c r="DS111" s="990"/>
      <c r="DT111" s="990"/>
      <c r="DU111" s="990"/>
      <c r="DV111" s="991" t="s">
        <v>433</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438</v>
      </c>
      <c r="AB112" s="1029"/>
      <c r="AC112" s="1029"/>
      <c r="AD112" s="1029"/>
      <c r="AE112" s="1030"/>
      <c r="AF112" s="1031" t="s">
        <v>438</v>
      </c>
      <c r="AG112" s="1029"/>
      <c r="AH112" s="1029"/>
      <c r="AI112" s="1029"/>
      <c r="AJ112" s="1030"/>
      <c r="AK112" s="1031" t="s">
        <v>437</v>
      </c>
      <c r="AL112" s="1029"/>
      <c r="AM112" s="1029"/>
      <c r="AN112" s="1029"/>
      <c r="AO112" s="1030"/>
      <c r="AP112" s="1032" t="s">
        <v>443</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1536722</v>
      </c>
      <c r="BR112" s="990"/>
      <c r="BS112" s="990"/>
      <c r="BT112" s="990"/>
      <c r="BU112" s="990"/>
      <c r="BV112" s="990">
        <v>1633579</v>
      </c>
      <c r="BW112" s="990"/>
      <c r="BX112" s="990"/>
      <c r="BY112" s="990"/>
      <c r="BZ112" s="990"/>
      <c r="CA112" s="990">
        <v>2206498</v>
      </c>
      <c r="CB112" s="990"/>
      <c r="CC112" s="990"/>
      <c r="CD112" s="990"/>
      <c r="CE112" s="990"/>
      <c r="CF112" s="984">
        <v>17</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433</v>
      </c>
      <c r="DM112" s="990"/>
      <c r="DN112" s="990"/>
      <c r="DO112" s="990"/>
      <c r="DP112" s="990"/>
      <c r="DQ112" s="990" t="s">
        <v>433</v>
      </c>
      <c r="DR112" s="990"/>
      <c r="DS112" s="990"/>
      <c r="DT112" s="990"/>
      <c r="DU112" s="990"/>
      <c r="DV112" s="991" t="s">
        <v>438</v>
      </c>
      <c r="DW112" s="991"/>
      <c r="DX112" s="991"/>
      <c r="DY112" s="991"/>
      <c r="DZ112" s="992"/>
    </row>
    <row r="113" spans="1:130" s="226" customFormat="1" ht="26.25" customHeight="1">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271996</v>
      </c>
      <c r="AB113" s="1004"/>
      <c r="AC113" s="1004"/>
      <c r="AD113" s="1004"/>
      <c r="AE113" s="1005"/>
      <c r="AF113" s="1006">
        <v>274796</v>
      </c>
      <c r="AG113" s="1004"/>
      <c r="AH113" s="1004"/>
      <c r="AI113" s="1004"/>
      <c r="AJ113" s="1005"/>
      <c r="AK113" s="1006">
        <v>218635</v>
      </c>
      <c r="AL113" s="1004"/>
      <c r="AM113" s="1004"/>
      <c r="AN113" s="1004"/>
      <c r="AO113" s="1005"/>
      <c r="AP113" s="1007">
        <v>1.7</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696962</v>
      </c>
      <c r="BR113" s="990"/>
      <c r="BS113" s="990"/>
      <c r="BT113" s="990"/>
      <c r="BU113" s="990"/>
      <c r="BV113" s="990">
        <v>1186426</v>
      </c>
      <c r="BW113" s="990"/>
      <c r="BX113" s="990"/>
      <c r="BY113" s="990"/>
      <c r="BZ113" s="990"/>
      <c r="CA113" s="990">
        <v>1531320</v>
      </c>
      <c r="CB113" s="990"/>
      <c r="CC113" s="990"/>
      <c r="CD113" s="990"/>
      <c r="CE113" s="990"/>
      <c r="CF113" s="984">
        <v>11.8</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438</v>
      </c>
      <c r="DM113" s="1029"/>
      <c r="DN113" s="1029"/>
      <c r="DO113" s="1029"/>
      <c r="DP113" s="1030"/>
      <c r="DQ113" s="1031" t="s">
        <v>438</v>
      </c>
      <c r="DR113" s="1029"/>
      <c r="DS113" s="1029"/>
      <c r="DT113" s="1029"/>
      <c r="DU113" s="1030"/>
      <c r="DV113" s="1032" t="s">
        <v>433</v>
      </c>
      <c r="DW113" s="1033"/>
      <c r="DX113" s="1033"/>
      <c r="DY113" s="1033"/>
      <c r="DZ113" s="1034"/>
    </row>
    <row r="114" spans="1:130" s="226" customFormat="1" ht="26.25" customHeight="1">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91886</v>
      </c>
      <c r="AB114" s="1029"/>
      <c r="AC114" s="1029"/>
      <c r="AD114" s="1029"/>
      <c r="AE114" s="1030"/>
      <c r="AF114" s="1031">
        <v>77738</v>
      </c>
      <c r="AG114" s="1029"/>
      <c r="AH114" s="1029"/>
      <c r="AI114" s="1029"/>
      <c r="AJ114" s="1030"/>
      <c r="AK114" s="1031">
        <v>82468</v>
      </c>
      <c r="AL114" s="1029"/>
      <c r="AM114" s="1029"/>
      <c r="AN114" s="1029"/>
      <c r="AO114" s="1030"/>
      <c r="AP114" s="1032">
        <v>0.6</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3976628</v>
      </c>
      <c r="BR114" s="990"/>
      <c r="BS114" s="990"/>
      <c r="BT114" s="990"/>
      <c r="BU114" s="990"/>
      <c r="BV114" s="990">
        <v>3415334</v>
      </c>
      <c r="BW114" s="990"/>
      <c r="BX114" s="990"/>
      <c r="BY114" s="990"/>
      <c r="BZ114" s="990"/>
      <c r="CA114" s="990">
        <v>3140198</v>
      </c>
      <c r="CB114" s="990"/>
      <c r="CC114" s="990"/>
      <c r="CD114" s="990"/>
      <c r="CE114" s="990"/>
      <c r="CF114" s="984">
        <v>24.2</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443</v>
      </c>
      <c r="DM114" s="1029"/>
      <c r="DN114" s="1029"/>
      <c r="DO114" s="1029"/>
      <c r="DP114" s="1030"/>
      <c r="DQ114" s="1031" t="s">
        <v>438</v>
      </c>
      <c r="DR114" s="1029"/>
      <c r="DS114" s="1029"/>
      <c r="DT114" s="1029"/>
      <c r="DU114" s="1030"/>
      <c r="DV114" s="1032" t="s">
        <v>438</v>
      </c>
      <c r="DW114" s="1033"/>
      <c r="DX114" s="1033"/>
      <c r="DY114" s="1033"/>
      <c r="DZ114" s="1034"/>
    </row>
    <row r="115" spans="1:130" s="226" customFormat="1" ht="26.25" customHeight="1">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5750</v>
      </c>
      <c r="AB115" s="1004"/>
      <c r="AC115" s="1004"/>
      <c r="AD115" s="1004"/>
      <c r="AE115" s="1005"/>
      <c r="AF115" s="1006" t="s">
        <v>433</v>
      </c>
      <c r="AG115" s="1004"/>
      <c r="AH115" s="1004"/>
      <c r="AI115" s="1004"/>
      <c r="AJ115" s="1005"/>
      <c r="AK115" s="1006" t="s">
        <v>433</v>
      </c>
      <c r="AL115" s="1004"/>
      <c r="AM115" s="1004"/>
      <c r="AN115" s="1004"/>
      <c r="AO115" s="1005"/>
      <c r="AP115" s="1007" t="s">
        <v>443</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t="s">
        <v>438</v>
      </c>
      <c r="BR115" s="990"/>
      <c r="BS115" s="990"/>
      <c r="BT115" s="990"/>
      <c r="BU115" s="990"/>
      <c r="BV115" s="990" t="s">
        <v>433</v>
      </c>
      <c r="BW115" s="990"/>
      <c r="BX115" s="990"/>
      <c r="BY115" s="990"/>
      <c r="BZ115" s="990"/>
      <c r="CA115" s="990">
        <v>4170</v>
      </c>
      <c r="CB115" s="990"/>
      <c r="CC115" s="990"/>
      <c r="CD115" s="990"/>
      <c r="CE115" s="990"/>
      <c r="CF115" s="984">
        <v>0</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437</v>
      </c>
      <c r="DH115" s="1029"/>
      <c r="DI115" s="1029"/>
      <c r="DJ115" s="1029"/>
      <c r="DK115" s="1030"/>
      <c r="DL115" s="1031" t="s">
        <v>437</v>
      </c>
      <c r="DM115" s="1029"/>
      <c r="DN115" s="1029"/>
      <c r="DO115" s="1029"/>
      <c r="DP115" s="1030"/>
      <c r="DQ115" s="1031" t="s">
        <v>438</v>
      </c>
      <c r="DR115" s="1029"/>
      <c r="DS115" s="1029"/>
      <c r="DT115" s="1029"/>
      <c r="DU115" s="1030"/>
      <c r="DV115" s="1032" t="s">
        <v>438</v>
      </c>
      <c r="DW115" s="1033"/>
      <c r="DX115" s="1033"/>
      <c r="DY115" s="1033"/>
      <c r="DZ115" s="1034"/>
    </row>
    <row r="116" spans="1:130" s="226" customFormat="1" ht="26.25" customHeight="1">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437</v>
      </c>
      <c r="AB116" s="1029"/>
      <c r="AC116" s="1029"/>
      <c r="AD116" s="1029"/>
      <c r="AE116" s="1030"/>
      <c r="AF116" s="1031" t="s">
        <v>456</v>
      </c>
      <c r="AG116" s="1029"/>
      <c r="AH116" s="1029"/>
      <c r="AI116" s="1029"/>
      <c r="AJ116" s="1030"/>
      <c r="AK116" s="1031" t="s">
        <v>456</v>
      </c>
      <c r="AL116" s="1029"/>
      <c r="AM116" s="1029"/>
      <c r="AN116" s="1029"/>
      <c r="AO116" s="1030"/>
      <c r="AP116" s="1032" t="s">
        <v>438</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433</v>
      </c>
      <c r="BW116" s="990"/>
      <c r="BX116" s="990"/>
      <c r="BY116" s="990"/>
      <c r="BZ116" s="990"/>
      <c r="CA116" s="990" t="s">
        <v>437</v>
      </c>
      <c r="CB116" s="990"/>
      <c r="CC116" s="990"/>
      <c r="CD116" s="990"/>
      <c r="CE116" s="990"/>
      <c r="CF116" s="984" t="s">
        <v>443</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438</v>
      </c>
      <c r="DM116" s="1029"/>
      <c r="DN116" s="1029"/>
      <c r="DO116" s="1029"/>
      <c r="DP116" s="1030"/>
      <c r="DQ116" s="1031" t="s">
        <v>433</v>
      </c>
      <c r="DR116" s="1029"/>
      <c r="DS116" s="1029"/>
      <c r="DT116" s="1029"/>
      <c r="DU116" s="1030"/>
      <c r="DV116" s="1032" t="s">
        <v>443</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2267841</v>
      </c>
      <c r="AB117" s="1047"/>
      <c r="AC117" s="1047"/>
      <c r="AD117" s="1047"/>
      <c r="AE117" s="1048"/>
      <c r="AF117" s="1049">
        <v>2325763</v>
      </c>
      <c r="AG117" s="1047"/>
      <c r="AH117" s="1047"/>
      <c r="AI117" s="1047"/>
      <c r="AJ117" s="1048"/>
      <c r="AK117" s="1049">
        <v>2338318</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456</v>
      </c>
      <c r="BR117" s="990"/>
      <c r="BS117" s="990"/>
      <c r="BT117" s="990"/>
      <c r="BU117" s="990"/>
      <c r="BV117" s="990" t="s">
        <v>456</v>
      </c>
      <c r="BW117" s="990"/>
      <c r="BX117" s="990"/>
      <c r="BY117" s="990"/>
      <c r="BZ117" s="990"/>
      <c r="CA117" s="990" t="s">
        <v>434</v>
      </c>
      <c r="CB117" s="990"/>
      <c r="CC117" s="990"/>
      <c r="CD117" s="990"/>
      <c r="CE117" s="990"/>
      <c r="CF117" s="984" t="s">
        <v>456</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456</v>
      </c>
      <c r="DH117" s="1029"/>
      <c r="DI117" s="1029"/>
      <c r="DJ117" s="1029"/>
      <c r="DK117" s="1030"/>
      <c r="DL117" s="1031" t="s">
        <v>456</v>
      </c>
      <c r="DM117" s="1029"/>
      <c r="DN117" s="1029"/>
      <c r="DO117" s="1029"/>
      <c r="DP117" s="1030"/>
      <c r="DQ117" s="1031" t="s">
        <v>456</v>
      </c>
      <c r="DR117" s="1029"/>
      <c r="DS117" s="1029"/>
      <c r="DT117" s="1029"/>
      <c r="DU117" s="1030"/>
      <c r="DV117" s="1032" t="s">
        <v>456</v>
      </c>
      <c r="DW117" s="1033"/>
      <c r="DX117" s="1033"/>
      <c r="DY117" s="1033"/>
      <c r="DZ117" s="1034"/>
    </row>
    <row r="118" spans="1:130" s="226" customFormat="1" ht="26.25" customHeight="1">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302</v>
      </c>
      <c r="AG118" s="955"/>
      <c r="AH118" s="955"/>
      <c r="AI118" s="955"/>
      <c r="AJ118" s="956"/>
      <c r="AK118" s="954" t="s">
        <v>301</v>
      </c>
      <c r="AL118" s="955"/>
      <c r="AM118" s="955"/>
      <c r="AN118" s="955"/>
      <c r="AO118" s="956"/>
      <c r="AP118" s="1041" t="s">
        <v>426</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456</v>
      </c>
      <c r="BR118" s="1068"/>
      <c r="BS118" s="1068"/>
      <c r="BT118" s="1068"/>
      <c r="BU118" s="1068"/>
      <c r="BV118" s="1068" t="s">
        <v>456</v>
      </c>
      <c r="BW118" s="1068"/>
      <c r="BX118" s="1068"/>
      <c r="BY118" s="1068"/>
      <c r="BZ118" s="1068"/>
      <c r="CA118" s="1068" t="s">
        <v>456</v>
      </c>
      <c r="CB118" s="1068"/>
      <c r="CC118" s="1068"/>
      <c r="CD118" s="1068"/>
      <c r="CE118" s="1068"/>
      <c r="CF118" s="984" t="s">
        <v>456</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456</v>
      </c>
      <c r="DH118" s="1029"/>
      <c r="DI118" s="1029"/>
      <c r="DJ118" s="1029"/>
      <c r="DK118" s="1030"/>
      <c r="DL118" s="1031" t="s">
        <v>456</v>
      </c>
      <c r="DM118" s="1029"/>
      <c r="DN118" s="1029"/>
      <c r="DO118" s="1029"/>
      <c r="DP118" s="1030"/>
      <c r="DQ118" s="1031" t="s">
        <v>456</v>
      </c>
      <c r="DR118" s="1029"/>
      <c r="DS118" s="1029"/>
      <c r="DT118" s="1029"/>
      <c r="DU118" s="1030"/>
      <c r="DV118" s="1032" t="s">
        <v>456</v>
      </c>
      <c r="DW118" s="1033"/>
      <c r="DX118" s="1033"/>
      <c r="DY118" s="1033"/>
      <c r="DZ118" s="1034"/>
    </row>
    <row r="119" spans="1:130" s="226" customFormat="1" ht="26.25" customHeight="1">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456</v>
      </c>
      <c r="AB119" s="962"/>
      <c r="AC119" s="962"/>
      <c r="AD119" s="962"/>
      <c r="AE119" s="963"/>
      <c r="AF119" s="964" t="s">
        <v>456</v>
      </c>
      <c r="AG119" s="962"/>
      <c r="AH119" s="962"/>
      <c r="AI119" s="962"/>
      <c r="AJ119" s="963"/>
      <c r="AK119" s="964" t="s">
        <v>456</v>
      </c>
      <c r="AL119" s="962"/>
      <c r="AM119" s="962"/>
      <c r="AN119" s="962"/>
      <c r="AO119" s="963"/>
      <c r="AP119" s="965" t="s">
        <v>456</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464</v>
      </c>
      <c r="BP119" s="1076"/>
      <c r="BQ119" s="1067">
        <v>33037211</v>
      </c>
      <c r="BR119" s="1068"/>
      <c r="BS119" s="1068"/>
      <c r="BT119" s="1068"/>
      <c r="BU119" s="1068"/>
      <c r="BV119" s="1068">
        <v>33868943</v>
      </c>
      <c r="BW119" s="1068"/>
      <c r="BX119" s="1068"/>
      <c r="BY119" s="1068"/>
      <c r="BZ119" s="1068"/>
      <c r="CA119" s="1068">
        <v>33586019</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432</v>
      </c>
      <c r="DH119" s="1054"/>
      <c r="DI119" s="1054"/>
      <c r="DJ119" s="1054"/>
      <c r="DK119" s="1055"/>
      <c r="DL119" s="1053" t="s">
        <v>456</v>
      </c>
      <c r="DM119" s="1054"/>
      <c r="DN119" s="1054"/>
      <c r="DO119" s="1054"/>
      <c r="DP119" s="1055"/>
      <c r="DQ119" s="1053" t="s">
        <v>432</v>
      </c>
      <c r="DR119" s="1054"/>
      <c r="DS119" s="1054"/>
      <c r="DT119" s="1054"/>
      <c r="DU119" s="1055"/>
      <c r="DV119" s="1056" t="s">
        <v>432</v>
      </c>
      <c r="DW119" s="1057"/>
      <c r="DX119" s="1057"/>
      <c r="DY119" s="1057"/>
      <c r="DZ119" s="1058"/>
    </row>
    <row r="120" spans="1:130" s="226" customFormat="1" ht="26.25" customHeight="1">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432</v>
      </c>
      <c r="AB120" s="1029"/>
      <c r="AC120" s="1029"/>
      <c r="AD120" s="1029"/>
      <c r="AE120" s="1030"/>
      <c r="AF120" s="1031" t="s">
        <v>432</v>
      </c>
      <c r="AG120" s="1029"/>
      <c r="AH120" s="1029"/>
      <c r="AI120" s="1029"/>
      <c r="AJ120" s="1030"/>
      <c r="AK120" s="1031" t="s">
        <v>432</v>
      </c>
      <c r="AL120" s="1029"/>
      <c r="AM120" s="1029"/>
      <c r="AN120" s="1029"/>
      <c r="AO120" s="1030"/>
      <c r="AP120" s="1032" t="s">
        <v>432</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7092197</v>
      </c>
      <c r="BR120" s="997"/>
      <c r="BS120" s="997"/>
      <c r="BT120" s="997"/>
      <c r="BU120" s="997"/>
      <c r="BV120" s="997">
        <v>6147211</v>
      </c>
      <c r="BW120" s="997"/>
      <c r="BX120" s="997"/>
      <c r="BY120" s="997"/>
      <c r="BZ120" s="997"/>
      <c r="CA120" s="997">
        <v>6177611</v>
      </c>
      <c r="CB120" s="997"/>
      <c r="CC120" s="997"/>
      <c r="CD120" s="997"/>
      <c r="CE120" s="997"/>
      <c r="CF120" s="1011">
        <v>47.6</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1536722</v>
      </c>
      <c r="DH120" s="997"/>
      <c r="DI120" s="997"/>
      <c r="DJ120" s="997"/>
      <c r="DK120" s="997"/>
      <c r="DL120" s="997">
        <v>1633579</v>
      </c>
      <c r="DM120" s="997"/>
      <c r="DN120" s="997"/>
      <c r="DO120" s="997"/>
      <c r="DP120" s="997"/>
      <c r="DQ120" s="997">
        <v>2206498</v>
      </c>
      <c r="DR120" s="997"/>
      <c r="DS120" s="997"/>
      <c r="DT120" s="997"/>
      <c r="DU120" s="997"/>
      <c r="DV120" s="998">
        <v>17</v>
      </c>
      <c r="DW120" s="998"/>
      <c r="DX120" s="998"/>
      <c r="DY120" s="998"/>
      <c r="DZ120" s="999"/>
    </row>
    <row r="121" spans="1:130" s="226" customFormat="1" ht="26.25" customHeight="1">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432</v>
      </c>
      <c r="AB121" s="1029"/>
      <c r="AC121" s="1029"/>
      <c r="AD121" s="1029"/>
      <c r="AE121" s="1030"/>
      <c r="AF121" s="1031" t="s">
        <v>432</v>
      </c>
      <c r="AG121" s="1029"/>
      <c r="AH121" s="1029"/>
      <c r="AI121" s="1029"/>
      <c r="AJ121" s="1030"/>
      <c r="AK121" s="1031" t="s">
        <v>432</v>
      </c>
      <c r="AL121" s="1029"/>
      <c r="AM121" s="1029"/>
      <c r="AN121" s="1029"/>
      <c r="AO121" s="1030"/>
      <c r="AP121" s="1032" t="s">
        <v>432</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4453225</v>
      </c>
      <c r="BR121" s="990"/>
      <c r="BS121" s="990"/>
      <c r="BT121" s="990"/>
      <c r="BU121" s="990"/>
      <c r="BV121" s="990">
        <v>4908566</v>
      </c>
      <c r="BW121" s="990"/>
      <c r="BX121" s="990"/>
      <c r="BY121" s="990"/>
      <c r="BZ121" s="990"/>
      <c r="CA121" s="990">
        <v>5647038</v>
      </c>
      <c r="CB121" s="990"/>
      <c r="CC121" s="990"/>
      <c r="CD121" s="990"/>
      <c r="CE121" s="990"/>
      <c r="CF121" s="984">
        <v>43.5</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t="s">
        <v>456</v>
      </c>
      <c r="DH121" s="990"/>
      <c r="DI121" s="990"/>
      <c r="DJ121" s="990"/>
      <c r="DK121" s="990"/>
      <c r="DL121" s="990" t="s">
        <v>432</v>
      </c>
      <c r="DM121" s="990"/>
      <c r="DN121" s="990"/>
      <c r="DO121" s="990"/>
      <c r="DP121" s="990"/>
      <c r="DQ121" s="990" t="s">
        <v>432</v>
      </c>
      <c r="DR121" s="990"/>
      <c r="DS121" s="990"/>
      <c r="DT121" s="990"/>
      <c r="DU121" s="990"/>
      <c r="DV121" s="991" t="s">
        <v>456</v>
      </c>
      <c r="DW121" s="991"/>
      <c r="DX121" s="991"/>
      <c r="DY121" s="991"/>
      <c r="DZ121" s="992"/>
    </row>
    <row r="122" spans="1:130" s="226" customFormat="1" ht="26.25" customHeight="1">
      <c r="A122" s="1129"/>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432</v>
      </c>
      <c r="AB122" s="1029"/>
      <c r="AC122" s="1029"/>
      <c r="AD122" s="1029"/>
      <c r="AE122" s="1030"/>
      <c r="AF122" s="1031" t="s">
        <v>432</v>
      </c>
      <c r="AG122" s="1029"/>
      <c r="AH122" s="1029"/>
      <c r="AI122" s="1029"/>
      <c r="AJ122" s="1030"/>
      <c r="AK122" s="1031" t="s">
        <v>432</v>
      </c>
      <c r="AL122" s="1029"/>
      <c r="AM122" s="1029"/>
      <c r="AN122" s="1029"/>
      <c r="AO122" s="1030"/>
      <c r="AP122" s="1032" t="s">
        <v>456</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18670503</v>
      </c>
      <c r="BR122" s="1068"/>
      <c r="BS122" s="1068"/>
      <c r="BT122" s="1068"/>
      <c r="BU122" s="1068"/>
      <c r="BV122" s="1068">
        <v>19791931</v>
      </c>
      <c r="BW122" s="1068"/>
      <c r="BX122" s="1068"/>
      <c r="BY122" s="1068"/>
      <c r="BZ122" s="1068"/>
      <c r="CA122" s="1068">
        <v>19881937</v>
      </c>
      <c r="CB122" s="1068"/>
      <c r="CC122" s="1068"/>
      <c r="CD122" s="1068"/>
      <c r="CE122" s="1068"/>
      <c r="CF122" s="1088">
        <v>153.19999999999999</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5750</v>
      </c>
      <c r="AB123" s="1029"/>
      <c r="AC123" s="1029"/>
      <c r="AD123" s="1029"/>
      <c r="AE123" s="1030"/>
      <c r="AF123" s="1031" t="s">
        <v>474</v>
      </c>
      <c r="AG123" s="1029"/>
      <c r="AH123" s="1029"/>
      <c r="AI123" s="1029"/>
      <c r="AJ123" s="1030"/>
      <c r="AK123" s="1031" t="s">
        <v>475</v>
      </c>
      <c r="AL123" s="1029"/>
      <c r="AM123" s="1029"/>
      <c r="AN123" s="1029"/>
      <c r="AO123" s="1030"/>
      <c r="AP123" s="1032" t="s">
        <v>476</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477</v>
      </c>
      <c r="BP123" s="1076"/>
      <c r="BQ123" s="1135">
        <v>30215925</v>
      </c>
      <c r="BR123" s="1136"/>
      <c r="BS123" s="1136"/>
      <c r="BT123" s="1136"/>
      <c r="BU123" s="1136"/>
      <c r="BV123" s="1136">
        <v>30847708</v>
      </c>
      <c r="BW123" s="1136"/>
      <c r="BX123" s="1136"/>
      <c r="BY123" s="1136"/>
      <c r="BZ123" s="1136"/>
      <c r="CA123" s="1136">
        <v>31706586</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478</v>
      </c>
      <c r="AB124" s="1029"/>
      <c r="AC124" s="1029"/>
      <c r="AD124" s="1029"/>
      <c r="AE124" s="1030"/>
      <c r="AF124" s="1031" t="s">
        <v>479</v>
      </c>
      <c r="AG124" s="1029"/>
      <c r="AH124" s="1029"/>
      <c r="AI124" s="1029"/>
      <c r="AJ124" s="1030"/>
      <c r="AK124" s="1031" t="s">
        <v>480</v>
      </c>
      <c r="AL124" s="1029"/>
      <c r="AM124" s="1029"/>
      <c r="AN124" s="1029"/>
      <c r="AO124" s="1030"/>
      <c r="AP124" s="1032" t="s">
        <v>481</v>
      </c>
      <c r="AQ124" s="1033"/>
      <c r="AR124" s="1033"/>
      <c r="AS124" s="1033"/>
      <c r="AT124" s="1034"/>
      <c r="AU124" s="1131" t="s">
        <v>482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21.7</v>
      </c>
      <c r="BR124" s="1098"/>
      <c r="BS124" s="1098"/>
      <c r="BT124" s="1098"/>
      <c r="BU124" s="1098"/>
      <c r="BV124" s="1098">
        <v>23.4</v>
      </c>
      <c r="BW124" s="1098"/>
      <c r="BX124" s="1098"/>
      <c r="BY124" s="1098"/>
      <c r="BZ124" s="1098"/>
      <c r="CA124" s="1098">
        <v>14.4</v>
      </c>
      <c r="CB124" s="1098"/>
      <c r="CC124" s="1098"/>
      <c r="CD124" s="1098"/>
      <c r="CE124" s="1098"/>
      <c r="CF124" s="1099"/>
      <c r="CG124" s="1100"/>
      <c r="CH124" s="1100"/>
      <c r="CI124" s="1100"/>
      <c r="CJ124" s="1101"/>
      <c r="CK124" s="1083"/>
      <c r="CL124" s="1083"/>
      <c r="CM124" s="1083"/>
      <c r="CN124" s="1083"/>
      <c r="CO124" s="1084"/>
      <c r="CP124" s="1090" t="s">
        <v>483</v>
      </c>
      <c r="CQ124" s="1091"/>
      <c r="CR124" s="1091"/>
      <c r="CS124" s="1091"/>
      <c r="CT124" s="1091"/>
      <c r="CU124" s="1091"/>
      <c r="CV124" s="1091"/>
      <c r="CW124" s="1091"/>
      <c r="CX124" s="1091"/>
      <c r="CY124" s="1091"/>
      <c r="CZ124" s="1091"/>
      <c r="DA124" s="1091"/>
      <c r="DB124" s="1091"/>
      <c r="DC124" s="1091"/>
      <c r="DD124" s="1091"/>
      <c r="DE124" s="1091"/>
      <c r="DF124" s="1092"/>
      <c r="DG124" s="1075" t="s">
        <v>484</v>
      </c>
      <c r="DH124" s="1054"/>
      <c r="DI124" s="1054"/>
      <c r="DJ124" s="1054"/>
      <c r="DK124" s="1055"/>
      <c r="DL124" s="1053" t="s">
        <v>485</v>
      </c>
      <c r="DM124" s="1054"/>
      <c r="DN124" s="1054"/>
      <c r="DO124" s="1054"/>
      <c r="DP124" s="1055"/>
      <c r="DQ124" s="1053" t="s">
        <v>478</v>
      </c>
      <c r="DR124" s="1054"/>
      <c r="DS124" s="1054"/>
      <c r="DT124" s="1054"/>
      <c r="DU124" s="1055"/>
      <c r="DV124" s="1056" t="s">
        <v>478</v>
      </c>
      <c r="DW124" s="1057"/>
      <c r="DX124" s="1057"/>
      <c r="DY124" s="1057"/>
      <c r="DZ124" s="1058"/>
    </row>
    <row r="125" spans="1:130" s="226" customFormat="1" ht="26.25" customHeight="1">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486</v>
      </c>
      <c r="AB125" s="1029"/>
      <c r="AC125" s="1029"/>
      <c r="AD125" s="1029"/>
      <c r="AE125" s="1030"/>
      <c r="AF125" s="1031" t="s">
        <v>481</v>
      </c>
      <c r="AG125" s="1029"/>
      <c r="AH125" s="1029"/>
      <c r="AI125" s="1029"/>
      <c r="AJ125" s="1030"/>
      <c r="AK125" s="1031" t="s">
        <v>487</v>
      </c>
      <c r="AL125" s="1029"/>
      <c r="AM125" s="1029"/>
      <c r="AN125" s="1029"/>
      <c r="AO125" s="1030"/>
      <c r="AP125" s="1032" t="s">
        <v>487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488</v>
      </c>
      <c r="CL125" s="1078"/>
      <c r="CM125" s="1078"/>
      <c r="CN125" s="1078"/>
      <c r="CO125" s="1079"/>
      <c r="CP125" s="1010" t="s">
        <v>489</v>
      </c>
      <c r="CQ125" s="959"/>
      <c r="CR125" s="959"/>
      <c r="CS125" s="959"/>
      <c r="CT125" s="959"/>
      <c r="CU125" s="959"/>
      <c r="CV125" s="959"/>
      <c r="CW125" s="959"/>
      <c r="CX125" s="959"/>
      <c r="CY125" s="959"/>
      <c r="CZ125" s="959"/>
      <c r="DA125" s="959"/>
      <c r="DB125" s="959"/>
      <c r="DC125" s="959"/>
      <c r="DD125" s="959"/>
      <c r="DE125" s="959"/>
      <c r="DF125" s="960"/>
      <c r="DG125" s="996" t="s">
        <v>490</v>
      </c>
      <c r="DH125" s="997"/>
      <c r="DI125" s="997"/>
      <c r="DJ125" s="997"/>
      <c r="DK125" s="997"/>
      <c r="DL125" s="997" t="s">
        <v>487</v>
      </c>
      <c r="DM125" s="997"/>
      <c r="DN125" s="997"/>
      <c r="DO125" s="997"/>
      <c r="DP125" s="997"/>
      <c r="DQ125" s="997" t="s">
        <v>481</v>
      </c>
      <c r="DR125" s="997"/>
      <c r="DS125" s="997"/>
      <c r="DT125" s="997"/>
      <c r="DU125" s="997"/>
      <c r="DV125" s="998" t="s">
        <v>486</v>
      </c>
      <c r="DW125" s="998"/>
      <c r="DX125" s="998"/>
      <c r="DY125" s="998"/>
      <c r="DZ125" s="999"/>
    </row>
    <row r="126" spans="1:130" s="226" customFormat="1" ht="26.25" customHeight="1" thickBot="1">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485</v>
      </c>
      <c r="AB126" s="1029"/>
      <c r="AC126" s="1029"/>
      <c r="AD126" s="1029"/>
      <c r="AE126" s="1030"/>
      <c r="AF126" s="1031" t="s">
        <v>491</v>
      </c>
      <c r="AG126" s="1029"/>
      <c r="AH126" s="1029"/>
      <c r="AI126" s="1029"/>
      <c r="AJ126" s="1030"/>
      <c r="AK126" s="1031" t="s">
        <v>438</v>
      </c>
      <c r="AL126" s="1029"/>
      <c r="AM126" s="1029"/>
      <c r="AN126" s="1029"/>
      <c r="AO126" s="1030"/>
      <c r="AP126" s="1032" t="s">
        <v>481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492</v>
      </c>
      <c r="CQ126" s="1020"/>
      <c r="CR126" s="1020"/>
      <c r="CS126" s="1020"/>
      <c r="CT126" s="1020"/>
      <c r="CU126" s="1020"/>
      <c r="CV126" s="1020"/>
      <c r="CW126" s="1020"/>
      <c r="CX126" s="1020"/>
      <c r="CY126" s="1020"/>
      <c r="CZ126" s="1020"/>
      <c r="DA126" s="1020"/>
      <c r="DB126" s="1020"/>
      <c r="DC126" s="1020"/>
      <c r="DD126" s="1020"/>
      <c r="DE126" s="1020"/>
      <c r="DF126" s="1021"/>
      <c r="DG126" s="989" t="s">
        <v>493</v>
      </c>
      <c r="DH126" s="990"/>
      <c r="DI126" s="990"/>
      <c r="DJ126" s="990"/>
      <c r="DK126" s="990"/>
      <c r="DL126" s="990" t="s">
        <v>436</v>
      </c>
      <c r="DM126" s="990"/>
      <c r="DN126" s="990"/>
      <c r="DO126" s="990"/>
      <c r="DP126" s="990"/>
      <c r="DQ126" s="990">
        <v>4170</v>
      </c>
      <c r="DR126" s="990"/>
      <c r="DS126" s="990"/>
      <c r="DT126" s="990"/>
      <c r="DU126" s="990"/>
      <c r="DV126" s="991">
        <v>0</v>
      </c>
      <c r="DW126" s="991"/>
      <c r="DX126" s="991"/>
      <c r="DY126" s="991"/>
      <c r="DZ126" s="992"/>
    </row>
    <row r="127" spans="1:130" s="226" customFormat="1" ht="26.25" customHeight="1">
      <c r="A127" s="1130"/>
      <c r="B127" s="1018"/>
      <c r="C127" s="1072" t="s">
        <v>494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495</v>
      </c>
      <c r="AB127" s="1029"/>
      <c r="AC127" s="1029"/>
      <c r="AD127" s="1029"/>
      <c r="AE127" s="1030"/>
      <c r="AF127" s="1031" t="s">
        <v>496</v>
      </c>
      <c r="AG127" s="1029"/>
      <c r="AH127" s="1029"/>
      <c r="AI127" s="1029"/>
      <c r="AJ127" s="1030"/>
      <c r="AK127" s="1031" t="s">
        <v>490</v>
      </c>
      <c r="AL127" s="1029"/>
      <c r="AM127" s="1029"/>
      <c r="AN127" s="1029"/>
      <c r="AO127" s="1030"/>
      <c r="AP127" s="1032" t="s">
        <v>486</v>
      </c>
      <c r="AQ127" s="1033"/>
      <c r="AR127" s="1033"/>
      <c r="AS127" s="1033"/>
      <c r="AT127" s="1034"/>
      <c r="AU127" s="262"/>
      <c r="AV127" s="262"/>
      <c r="AW127" s="262"/>
      <c r="AX127" s="1102" t="s">
        <v>497</v>
      </c>
      <c r="AY127" s="1103"/>
      <c r="AZ127" s="1103"/>
      <c r="BA127" s="1103"/>
      <c r="BB127" s="1103"/>
      <c r="BC127" s="1103"/>
      <c r="BD127" s="1103"/>
      <c r="BE127" s="1104"/>
      <c r="BF127" s="1105" t="s">
        <v>498</v>
      </c>
      <c r="BG127" s="1103"/>
      <c r="BH127" s="1103"/>
      <c r="BI127" s="1103"/>
      <c r="BJ127" s="1103"/>
      <c r="BK127" s="1103"/>
      <c r="BL127" s="1104"/>
      <c r="BM127" s="1105" t="s">
        <v>499</v>
      </c>
      <c r="BN127" s="1103"/>
      <c r="BO127" s="1103"/>
      <c r="BP127" s="1103"/>
      <c r="BQ127" s="1103"/>
      <c r="BR127" s="1103"/>
      <c r="BS127" s="1104"/>
      <c r="BT127" s="1105" t="s">
        <v>500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501</v>
      </c>
      <c r="CQ127" s="1020"/>
      <c r="CR127" s="1020"/>
      <c r="CS127" s="1020"/>
      <c r="CT127" s="1020"/>
      <c r="CU127" s="1020"/>
      <c r="CV127" s="1020"/>
      <c r="CW127" s="1020"/>
      <c r="CX127" s="1020"/>
      <c r="CY127" s="1020"/>
      <c r="CZ127" s="1020"/>
      <c r="DA127" s="1020"/>
      <c r="DB127" s="1020"/>
      <c r="DC127" s="1020"/>
      <c r="DD127" s="1020"/>
      <c r="DE127" s="1020"/>
      <c r="DF127" s="1021"/>
      <c r="DG127" s="989" t="s">
        <v>476</v>
      </c>
      <c r="DH127" s="990"/>
      <c r="DI127" s="990"/>
      <c r="DJ127" s="990"/>
      <c r="DK127" s="990"/>
      <c r="DL127" s="990" t="s">
        <v>475</v>
      </c>
      <c r="DM127" s="990"/>
      <c r="DN127" s="990"/>
      <c r="DO127" s="990"/>
      <c r="DP127" s="990"/>
      <c r="DQ127" s="990" t="s">
        <v>485</v>
      </c>
      <c r="DR127" s="990"/>
      <c r="DS127" s="990"/>
      <c r="DT127" s="990"/>
      <c r="DU127" s="990"/>
      <c r="DV127" s="991" t="s">
        <v>479</v>
      </c>
      <c r="DW127" s="991"/>
      <c r="DX127" s="991"/>
      <c r="DY127" s="991"/>
      <c r="DZ127" s="992"/>
    </row>
    <row r="128" spans="1:130" s="226" customFormat="1" ht="26.25" customHeight="1" thickBot="1">
      <c r="A128" s="1113" t="s">
        <v>502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503</v>
      </c>
      <c r="X128" s="1115"/>
      <c r="Y128" s="1115"/>
      <c r="Z128" s="1116"/>
      <c r="AA128" s="1117">
        <v>578300</v>
      </c>
      <c r="AB128" s="1118"/>
      <c r="AC128" s="1118"/>
      <c r="AD128" s="1118"/>
      <c r="AE128" s="1119"/>
      <c r="AF128" s="1120">
        <v>562896</v>
      </c>
      <c r="AG128" s="1118"/>
      <c r="AH128" s="1118"/>
      <c r="AI128" s="1118"/>
      <c r="AJ128" s="1119"/>
      <c r="AK128" s="1120">
        <v>607979</v>
      </c>
      <c r="AL128" s="1118"/>
      <c r="AM128" s="1118"/>
      <c r="AN128" s="1118"/>
      <c r="AO128" s="1119"/>
      <c r="AP128" s="1121"/>
      <c r="AQ128" s="1122"/>
      <c r="AR128" s="1122"/>
      <c r="AS128" s="1122"/>
      <c r="AT128" s="1123"/>
      <c r="AU128" s="262"/>
      <c r="AV128" s="262"/>
      <c r="AW128" s="262"/>
      <c r="AX128" s="958" t="s">
        <v>504</v>
      </c>
      <c r="AY128" s="959"/>
      <c r="AZ128" s="959"/>
      <c r="BA128" s="959"/>
      <c r="BB128" s="959"/>
      <c r="BC128" s="959"/>
      <c r="BD128" s="959"/>
      <c r="BE128" s="960"/>
      <c r="BF128" s="1124" t="s">
        <v>490</v>
      </c>
      <c r="BG128" s="1125"/>
      <c r="BH128" s="1125"/>
      <c r="BI128" s="1125"/>
      <c r="BJ128" s="1125"/>
      <c r="BK128" s="1125"/>
      <c r="BL128" s="1126"/>
      <c r="BM128" s="1124">
        <v>12.81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505</v>
      </c>
      <c r="CQ128" s="1107"/>
      <c r="CR128" s="1107"/>
      <c r="CS128" s="1107"/>
      <c r="CT128" s="1107"/>
      <c r="CU128" s="1107"/>
      <c r="CV128" s="1107"/>
      <c r="CW128" s="1107"/>
      <c r="CX128" s="1107"/>
      <c r="CY128" s="1107"/>
      <c r="CZ128" s="1107"/>
      <c r="DA128" s="1107"/>
      <c r="DB128" s="1107"/>
      <c r="DC128" s="1107"/>
      <c r="DD128" s="1107"/>
      <c r="DE128" s="1107"/>
      <c r="DF128" s="1108"/>
      <c r="DG128" s="1109" t="s">
        <v>487</v>
      </c>
      <c r="DH128" s="1110"/>
      <c r="DI128" s="1110"/>
      <c r="DJ128" s="1110"/>
      <c r="DK128" s="1110"/>
      <c r="DL128" s="1110" t="s">
        <v>506</v>
      </c>
      <c r="DM128" s="1110"/>
      <c r="DN128" s="1110"/>
      <c r="DO128" s="1110"/>
      <c r="DP128" s="1110"/>
      <c r="DQ128" s="1110" t="s">
        <v>438</v>
      </c>
      <c r="DR128" s="1110"/>
      <c r="DS128" s="1110"/>
      <c r="DT128" s="1110"/>
      <c r="DU128" s="1110"/>
      <c r="DV128" s="1111" t="s">
        <v>491</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507</v>
      </c>
      <c r="X129" s="1144"/>
      <c r="Y129" s="1144"/>
      <c r="Z129" s="1145"/>
      <c r="AA129" s="1028">
        <v>14587320</v>
      </c>
      <c r="AB129" s="1029"/>
      <c r="AC129" s="1029"/>
      <c r="AD129" s="1029"/>
      <c r="AE129" s="1030"/>
      <c r="AF129" s="1031">
        <v>14487865</v>
      </c>
      <c r="AG129" s="1029"/>
      <c r="AH129" s="1029"/>
      <c r="AI129" s="1029"/>
      <c r="AJ129" s="1030"/>
      <c r="AK129" s="1031">
        <v>14580912</v>
      </c>
      <c r="AL129" s="1029"/>
      <c r="AM129" s="1029"/>
      <c r="AN129" s="1029"/>
      <c r="AO129" s="1030"/>
      <c r="AP129" s="1146"/>
      <c r="AQ129" s="1147"/>
      <c r="AR129" s="1147"/>
      <c r="AS129" s="1147"/>
      <c r="AT129" s="1148"/>
      <c r="AU129" s="264"/>
      <c r="AV129" s="264"/>
      <c r="AW129" s="264"/>
      <c r="AX129" s="1137" t="s">
        <v>508</v>
      </c>
      <c r="AY129" s="1020"/>
      <c r="AZ129" s="1020"/>
      <c r="BA129" s="1020"/>
      <c r="BB129" s="1020"/>
      <c r="BC129" s="1020"/>
      <c r="BD129" s="1020"/>
      <c r="BE129" s="1021"/>
      <c r="BF129" s="1138" t="s">
        <v>495</v>
      </c>
      <c r="BG129" s="1139"/>
      <c r="BH129" s="1139"/>
      <c r="BI129" s="1139"/>
      <c r="BJ129" s="1139"/>
      <c r="BK129" s="1139"/>
      <c r="BL129" s="1140"/>
      <c r="BM129" s="1138">
        <v>17.809999999999999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510</v>
      </c>
      <c r="X130" s="1144"/>
      <c r="Y130" s="1144"/>
      <c r="Z130" s="1145"/>
      <c r="AA130" s="1028">
        <v>1612832</v>
      </c>
      <c r="AB130" s="1029"/>
      <c r="AC130" s="1029"/>
      <c r="AD130" s="1029"/>
      <c r="AE130" s="1030"/>
      <c r="AF130" s="1031">
        <v>1617957</v>
      </c>
      <c r="AG130" s="1029"/>
      <c r="AH130" s="1029"/>
      <c r="AI130" s="1029"/>
      <c r="AJ130" s="1030"/>
      <c r="AK130" s="1031">
        <v>1602111</v>
      </c>
      <c r="AL130" s="1029"/>
      <c r="AM130" s="1029"/>
      <c r="AN130" s="1029"/>
      <c r="AO130" s="1030"/>
      <c r="AP130" s="1146"/>
      <c r="AQ130" s="1147"/>
      <c r="AR130" s="1147"/>
      <c r="AS130" s="1147"/>
      <c r="AT130" s="1148"/>
      <c r="AU130" s="264"/>
      <c r="AV130" s="264"/>
      <c r="AW130" s="264"/>
      <c r="AX130" s="1137" t="s">
        <v>511</v>
      </c>
      <c r="AY130" s="1020"/>
      <c r="AZ130" s="1020"/>
      <c r="BA130" s="1020"/>
      <c r="BB130" s="1020"/>
      <c r="BC130" s="1020"/>
      <c r="BD130" s="1020"/>
      <c r="BE130" s="1021"/>
      <c r="BF130" s="1174">
        <v>0.9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512</v>
      </c>
      <c r="X131" s="1182"/>
      <c r="Y131" s="1182"/>
      <c r="Z131" s="1183"/>
      <c r="AA131" s="1075">
        <v>12974488</v>
      </c>
      <c r="AB131" s="1054"/>
      <c r="AC131" s="1054"/>
      <c r="AD131" s="1054"/>
      <c r="AE131" s="1055"/>
      <c r="AF131" s="1053">
        <v>12869908</v>
      </c>
      <c r="AG131" s="1054"/>
      <c r="AH131" s="1054"/>
      <c r="AI131" s="1054"/>
      <c r="AJ131" s="1055"/>
      <c r="AK131" s="1053">
        <v>12978801</v>
      </c>
      <c r="AL131" s="1054"/>
      <c r="AM131" s="1054"/>
      <c r="AN131" s="1054"/>
      <c r="AO131" s="1055"/>
      <c r="AP131" s="1184"/>
      <c r="AQ131" s="1185"/>
      <c r="AR131" s="1185"/>
      <c r="AS131" s="1185"/>
      <c r="AT131" s="1186"/>
      <c r="AU131" s="264"/>
      <c r="AV131" s="264"/>
      <c r="AW131" s="264"/>
      <c r="AX131" s="1156" t="s">
        <v>513</v>
      </c>
      <c r="AY131" s="1107"/>
      <c r="AZ131" s="1107"/>
      <c r="BA131" s="1107"/>
      <c r="BB131" s="1107"/>
      <c r="BC131" s="1107"/>
      <c r="BD131" s="1107"/>
      <c r="BE131" s="1108"/>
      <c r="BF131" s="1157">
        <v>14.4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514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515</v>
      </c>
      <c r="W132" s="1167"/>
      <c r="X132" s="1167"/>
      <c r="Y132" s="1167"/>
      <c r="Z132" s="1168"/>
      <c r="AA132" s="1169">
        <v>0.59122949599999997</v>
      </c>
      <c r="AB132" s="1170"/>
      <c r="AC132" s="1170"/>
      <c r="AD132" s="1170"/>
      <c r="AE132" s="1171"/>
      <c r="AF132" s="1172">
        <v>1.1259598749999999</v>
      </c>
      <c r="AG132" s="1170"/>
      <c r="AH132" s="1170"/>
      <c r="AI132" s="1170"/>
      <c r="AJ132" s="1171"/>
      <c r="AK132" s="1172">
        <v>0.98798032300000005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516</v>
      </c>
      <c r="W133" s="1150"/>
      <c r="X133" s="1150"/>
      <c r="Y133" s="1150"/>
      <c r="Z133" s="1151"/>
      <c r="AA133" s="1152">
        <v>0</v>
      </c>
      <c r="AB133" s="1153"/>
      <c r="AC133" s="1153"/>
      <c r="AD133" s="1153"/>
      <c r="AE133" s="1154"/>
      <c r="AF133" s="1152">
        <v>0.3</v>
      </c>
      <c r="AG133" s="1153"/>
      <c r="AH133" s="1153"/>
      <c r="AI133" s="1153"/>
      <c r="AJ133" s="1154"/>
      <c r="AK133" s="1152">
        <v>0.9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O0lK7arQP3erwtUQLOdq25E3R1EXQ7JqgdWL6DBIeaYYGe+eFlydEKfrX5C/EUVfZ/m1EdTX+C1nQDvS+XnAw==" saltValue="qTnCSEI1bC90vPw0UasV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SS3p5aQggEXA0x170fzQrd0d+hgUTQyRburfpzy5woXVMgAg/DNn9YoE4mPnNtZI6y2Q1mzFCQ0CV9TfLdUag==" saltValue="9oescIUlWN1giD6RPjrDU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1n1WHBOCqeR1HFoFjHPxQLEE0rzN7pkMvm+dvM1KH6HGEcPM25y8OuGnpBMFKy3XfS86UHPUOqJF6L/m+tfIA==" saltValue="iwyzyN1zf1k3+Rnx00ZQ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518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520</v>
      </c>
      <c r="AP7" s="283"/>
      <c r="AQ7" s="284" t="s">
        <v>521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522</v>
      </c>
      <c r="AQ8" s="290" t="s">
        <v>523</v>
      </c>
      <c r="AR8" s="291" t="s">
        <v>524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525</v>
      </c>
      <c r="AL9" s="1193"/>
      <c r="AM9" s="1193"/>
      <c r="AN9" s="1194"/>
      <c r="AO9" s="292">
        <v>5362865</v>
      </c>
      <c r="AP9" s="292">
        <v>74749</v>
      </c>
      <c r="AQ9" s="293">
        <v>72828</v>
      </c>
      <c r="AR9" s="294">
        <v>2.6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526</v>
      </c>
      <c r="AL10" s="1193"/>
      <c r="AM10" s="1193"/>
      <c r="AN10" s="1194"/>
      <c r="AO10" s="295">
        <v>357026</v>
      </c>
      <c r="AP10" s="295">
        <v>4976</v>
      </c>
      <c r="AQ10" s="296">
        <v>5865</v>
      </c>
      <c r="AR10" s="297">
        <v>-15.2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527</v>
      </c>
      <c r="AL11" s="1193"/>
      <c r="AM11" s="1193"/>
      <c r="AN11" s="1194"/>
      <c r="AO11" s="295">
        <v>117933</v>
      </c>
      <c r="AP11" s="295">
        <v>1644</v>
      </c>
      <c r="AQ11" s="296">
        <v>5145</v>
      </c>
      <c r="AR11" s="297">
        <v>-68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528</v>
      </c>
      <c r="AL12" s="1193"/>
      <c r="AM12" s="1193"/>
      <c r="AN12" s="1194"/>
      <c r="AO12" s="295">
        <v>37028</v>
      </c>
      <c r="AP12" s="295">
        <v>516</v>
      </c>
      <c r="AQ12" s="296">
        <v>1255</v>
      </c>
      <c r="AR12" s="297">
        <v>-58.9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529</v>
      </c>
      <c r="AL13" s="1193"/>
      <c r="AM13" s="1193"/>
      <c r="AN13" s="1194"/>
      <c r="AO13" s="295" t="s">
        <v>530</v>
      </c>
      <c r="AP13" s="295" t="s">
        <v>530</v>
      </c>
      <c r="AQ13" s="296">
        <v>1</v>
      </c>
      <c r="AR13" s="297" t="s">
        <v>530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531</v>
      </c>
      <c r="AL14" s="1193"/>
      <c r="AM14" s="1193"/>
      <c r="AN14" s="1194"/>
      <c r="AO14" s="295">
        <v>244230</v>
      </c>
      <c r="AP14" s="295">
        <v>3404</v>
      </c>
      <c r="AQ14" s="296">
        <v>3026</v>
      </c>
      <c r="AR14" s="297">
        <v>12.5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532</v>
      </c>
      <c r="AL15" s="1193"/>
      <c r="AM15" s="1193"/>
      <c r="AN15" s="1194"/>
      <c r="AO15" s="295">
        <v>24080</v>
      </c>
      <c r="AP15" s="295">
        <v>336</v>
      </c>
      <c r="AQ15" s="296">
        <v>1617</v>
      </c>
      <c r="AR15" s="297">
        <v>-79.2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533</v>
      </c>
      <c r="AL16" s="1196"/>
      <c r="AM16" s="1196"/>
      <c r="AN16" s="1197"/>
      <c r="AO16" s="295">
        <v>-476432</v>
      </c>
      <c r="AP16" s="295">
        <v>-6641</v>
      </c>
      <c r="AQ16" s="296">
        <v>-6841</v>
      </c>
      <c r="AR16" s="297">
        <v>-2.9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5666730</v>
      </c>
      <c r="AP17" s="295">
        <v>78984</v>
      </c>
      <c r="AQ17" s="296">
        <v>82896</v>
      </c>
      <c r="AR17" s="297">
        <v>-4.7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535</v>
      </c>
      <c r="AP20" s="303" t="s">
        <v>536</v>
      </c>
      <c r="AQ20" s="304" t="s">
        <v>537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538</v>
      </c>
      <c r="AL21" s="1188"/>
      <c r="AM21" s="1188"/>
      <c r="AN21" s="1189"/>
      <c r="AO21" s="307">
        <v>7.46</v>
      </c>
      <c r="AP21" s="308">
        <v>8.3000000000000007</v>
      </c>
      <c r="AQ21" s="309">
        <v>-0.84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539</v>
      </c>
      <c r="AL22" s="1188"/>
      <c r="AM22" s="1188"/>
      <c r="AN22" s="1189"/>
      <c r="AO22" s="312">
        <v>99.7</v>
      </c>
      <c r="AP22" s="313">
        <v>98</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541</v>
      </c>
      <c r="AO27" s="273"/>
      <c r="AP27" s="273"/>
      <c r="AQ27" s="273"/>
      <c r="AR27" s="273"/>
      <c r="AS27" s="273"/>
      <c r="AT27" s="273"/>
    </row>
    <row r="28" spans="1:46" ht="17.25">
      <c r="A28" s="274" t="s">
        <v>542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520</v>
      </c>
      <c r="AP30" s="283"/>
      <c r="AQ30" s="284" t="s">
        <v>521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522</v>
      </c>
      <c r="AQ31" s="290" t="s">
        <v>523</v>
      </c>
      <c r="AR31" s="291" t="s">
        <v>524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544</v>
      </c>
      <c r="AL32" s="1204"/>
      <c r="AM32" s="1204"/>
      <c r="AN32" s="1205"/>
      <c r="AO32" s="322">
        <v>2037215</v>
      </c>
      <c r="AP32" s="322">
        <v>28395</v>
      </c>
      <c r="AQ32" s="323">
        <v>54128</v>
      </c>
      <c r="AR32" s="324">
        <v>-47.5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545</v>
      </c>
      <c r="AL33" s="1204"/>
      <c r="AM33" s="1204"/>
      <c r="AN33" s="1205"/>
      <c r="AO33" s="322" t="s">
        <v>530</v>
      </c>
      <c r="AP33" s="322" t="s">
        <v>530</v>
      </c>
      <c r="AQ33" s="323" t="s">
        <v>530</v>
      </c>
      <c r="AR33" s="324" t="s">
        <v>530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546</v>
      </c>
      <c r="AL34" s="1204"/>
      <c r="AM34" s="1204"/>
      <c r="AN34" s="1205"/>
      <c r="AO34" s="322" t="s">
        <v>530</v>
      </c>
      <c r="AP34" s="322" t="s">
        <v>530</v>
      </c>
      <c r="AQ34" s="323">
        <v>36</v>
      </c>
      <c r="AR34" s="324" t="s">
        <v>530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547</v>
      </c>
      <c r="AL35" s="1204"/>
      <c r="AM35" s="1204"/>
      <c r="AN35" s="1205"/>
      <c r="AO35" s="322">
        <v>218635</v>
      </c>
      <c r="AP35" s="322">
        <v>3047</v>
      </c>
      <c r="AQ35" s="323">
        <v>14780</v>
      </c>
      <c r="AR35" s="324">
        <v>-79.400000000000006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548</v>
      </c>
      <c r="AL36" s="1204"/>
      <c r="AM36" s="1204"/>
      <c r="AN36" s="1205"/>
      <c r="AO36" s="322">
        <v>82468</v>
      </c>
      <c r="AP36" s="322">
        <v>1149</v>
      </c>
      <c r="AQ36" s="323">
        <v>1208</v>
      </c>
      <c r="AR36" s="324">
        <v>-4.9000000000000004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549</v>
      </c>
      <c r="AL37" s="1204"/>
      <c r="AM37" s="1204"/>
      <c r="AN37" s="1205"/>
      <c r="AO37" s="322" t="s">
        <v>530</v>
      </c>
      <c r="AP37" s="322" t="s">
        <v>530</v>
      </c>
      <c r="AQ37" s="323">
        <v>884</v>
      </c>
      <c r="AR37" s="324" t="s">
        <v>530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550</v>
      </c>
      <c r="AL38" s="1207"/>
      <c r="AM38" s="1207"/>
      <c r="AN38" s="1208"/>
      <c r="AO38" s="325" t="s">
        <v>530</v>
      </c>
      <c r="AP38" s="325" t="s">
        <v>530</v>
      </c>
      <c r="AQ38" s="326">
        <v>2</v>
      </c>
      <c r="AR38" s="314" t="s">
        <v>530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551</v>
      </c>
      <c r="AL39" s="1207"/>
      <c r="AM39" s="1207"/>
      <c r="AN39" s="1208"/>
      <c r="AO39" s="322">
        <v>-607979</v>
      </c>
      <c r="AP39" s="322">
        <v>-8474</v>
      </c>
      <c r="AQ39" s="323">
        <v>-4266</v>
      </c>
      <c r="AR39" s="324">
        <v>98.6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552</v>
      </c>
      <c r="AL40" s="1204"/>
      <c r="AM40" s="1204"/>
      <c r="AN40" s="1205"/>
      <c r="AO40" s="322">
        <v>-1602111</v>
      </c>
      <c r="AP40" s="322">
        <v>-22331</v>
      </c>
      <c r="AQ40" s="323">
        <v>-48487</v>
      </c>
      <c r="AR40" s="324">
        <v>-53.9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128228</v>
      </c>
      <c r="AP41" s="322">
        <v>1787</v>
      </c>
      <c r="AQ41" s="323">
        <v>18285</v>
      </c>
      <c r="AR41" s="324">
        <v>-90.2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520</v>
      </c>
      <c r="AN49" s="1200" t="s">
        <v>556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557</v>
      </c>
      <c r="AO50" s="339" t="s">
        <v>558</v>
      </c>
      <c r="AP50" s="340" t="s">
        <v>559</v>
      </c>
      <c r="AQ50" s="341" t="s">
        <v>560</v>
      </c>
      <c r="AR50" s="342" t="s">
        <v>561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562</v>
      </c>
      <c r="AL51" s="335"/>
      <c r="AM51" s="343">
        <v>3606259</v>
      </c>
      <c r="AN51" s="344">
        <v>49132</v>
      </c>
      <c r="AO51" s="345">
        <v>77.3</v>
      </c>
      <c r="AP51" s="346">
        <v>63956</v>
      </c>
      <c r="AQ51" s="347">
        <v>25.7</v>
      </c>
      <c r="AR51" s="348">
        <v>51.6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563</v>
      </c>
      <c r="AM52" s="351">
        <v>2269167</v>
      </c>
      <c r="AN52" s="352">
        <v>30915</v>
      </c>
      <c r="AO52" s="353">
        <v>120.8</v>
      </c>
      <c r="AP52" s="354">
        <v>29239</v>
      </c>
      <c r="AQ52" s="355">
        <v>8.8000000000000007</v>
      </c>
      <c r="AR52" s="356">
        <v>112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564</v>
      </c>
      <c r="AL53" s="335"/>
      <c r="AM53" s="343">
        <v>4520566</v>
      </c>
      <c r="AN53" s="344">
        <v>61893</v>
      </c>
      <c r="AO53" s="345">
        <v>26</v>
      </c>
      <c r="AP53" s="346">
        <v>66255</v>
      </c>
      <c r="AQ53" s="347">
        <v>3.6</v>
      </c>
      <c r="AR53" s="348">
        <v>22.4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563</v>
      </c>
      <c r="AM54" s="351">
        <v>2426746</v>
      </c>
      <c r="AN54" s="352">
        <v>33226</v>
      </c>
      <c r="AO54" s="353">
        <v>7.5</v>
      </c>
      <c r="AP54" s="354">
        <v>31822</v>
      </c>
      <c r="AQ54" s="355">
        <v>8.8000000000000007</v>
      </c>
      <c r="AR54" s="356">
        <v>-1.3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565</v>
      </c>
      <c r="AL55" s="335"/>
      <c r="AM55" s="343">
        <v>2956585</v>
      </c>
      <c r="AN55" s="344">
        <v>40730</v>
      </c>
      <c r="AO55" s="345">
        <v>-34.200000000000003</v>
      </c>
      <c r="AP55" s="346">
        <v>92247</v>
      </c>
      <c r="AQ55" s="347">
        <v>39.200000000000003</v>
      </c>
      <c r="AR55" s="348">
        <v>-73.400000000000006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563</v>
      </c>
      <c r="AM56" s="351">
        <v>1317113</v>
      </c>
      <c r="AN56" s="352">
        <v>18145</v>
      </c>
      <c r="AO56" s="353">
        <v>-45.4</v>
      </c>
      <c r="AP56" s="354">
        <v>37204</v>
      </c>
      <c r="AQ56" s="355">
        <v>16.899999999999999</v>
      </c>
      <c r="AR56" s="356">
        <v>-62.3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566</v>
      </c>
      <c r="AL57" s="335"/>
      <c r="AM57" s="343">
        <v>3436250</v>
      </c>
      <c r="AN57" s="344">
        <v>47630</v>
      </c>
      <c r="AO57" s="345">
        <v>16.899999999999999</v>
      </c>
      <c r="AP57" s="346">
        <v>67319</v>
      </c>
      <c r="AQ57" s="347">
        <v>-27</v>
      </c>
      <c r="AR57" s="348">
        <v>43.9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563</v>
      </c>
      <c r="AM58" s="351">
        <v>2781379</v>
      </c>
      <c r="AN58" s="352">
        <v>38553</v>
      </c>
      <c r="AO58" s="353">
        <v>112.5</v>
      </c>
      <c r="AP58" s="354">
        <v>38101</v>
      </c>
      <c r="AQ58" s="355">
        <v>2.4</v>
      </c>
      <c r="AR58" s="356">
        <v>110.1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567</v>
      </c>
      <c r="AL59" s="335"/>
      <c r="AM59" s="343">
        <v>1119816</v>
      </c>
      <c r="AN59" s="344">
        <v>15608</v>
      </c>
      <c r="AO59" s="345">
        <v>-67.2</v>
      </c>
      <c r="AP59" s="346">
        <v>70615</v>
      </c>
      <c r="AQ59" s="347">
        <v>4.9000000000000004</v>
      </c>
      <c r="AR59" s="348">
        <v>-72.099999999999994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563</v>
      </c>
      <c r="AM60" s="351">
        <v>578990</v>
      </c>
      <c r="AN60" s="352">
        <v>8070</v>
      </c>
      <c r="AO60" s="353">
        <v>-79.099999999999994</v>
      </c>
      <c r="AP60" s="354">
        <v>37382</v>
      </c>
      <c r="AQ60" s="355">
        <v>-1.9</v>
      </c>
      <c r="AR60" s="356">
        <v>-77.2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568</v>
      </c>
      <c r="AL61" s="357"/>
      <c r="AM61" s="358">
        <v>3127895</v>
      </c>
      <c r="AN61" s="359">
        <v>42999</v>
      </c>
      <c r="AO61" s="360">
        <v>3.8</v>
      </c>
      <c r="AP61" s="361">
        <v>72078</v>
      </c>
      <c r="AQ61" s="362">
        <v>9.3000000000000007</v>
      </c>
      <c r="AR61" s="348">
        <v>-5.5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563</v>
      </c>
      <c r="AM62" s="351">
        <v>1874679</v>
      </c>
      <c r="AN62" s="352">
        <v>25782</v>
      </c>
      <c r="AO62" s="353">
        <v>23.3</v>
      </c>
      <c r="AP62" s="354">
        <v>34750</v>
      </c>
      <c r="AQ62" s="355">
        <v>7</v>
      </c>
      <c r="AR62" s="356">
        <v>16.3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XC09Vy6wMcfITarxtEHnGlyUlJvCed+e+O1sW+yK1h8OSLlR4pA2XQrU2pmqKnbaDVx6hRlisUVgJlVzd6R1Q==" saltValue="DIn9nfMK3F70V6EsHrWw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6WnuifhRo1+h7HjbiUAW3FEQg+KK64FrrqSuJWV0fmRU/7W72LDolad/TNL+bY4m4dtmNR4o2WBrPsVfGzXBw==" saltValue="+PJAVFUW46jTzCv3bZoL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xg9pMObQ2dPX28/pCC+ubOR/Mqza9rEXsHmcT6Dor8Y/+q6DmnoUshPO6VhnE3UlctbCW8BvZUIWLqi6QVkg==" saltValue="2vk0dyvOP01xPeZxie/B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12" t="s">
        <v>3</v>
      </c>
      <c r="D47" s="1212"/>
      <c r="E47" s="1213"/>
      <c r="F47" s="11">
        <v>15.58</v>
      </c>
      <c r="G47" s="12">
        <v>14.36</v>
      </c>
      <c r="H47" s="12">
        <v>12.64</v>
      </c>
      <c r="I47" s="12">
        <v>9.0500000000000007</v>
      </c>
      <c r="J47" s="13">
        <v>8.7899999999999991</v>
      </c>
    </row>
    <row r="48" spans="2:10" ht="57.75" customHeight="1">
      <c r="B48" s="14"/>
      <c r="C48" s="1214" t="s">
        <v>4</v>
      </c>
      <c r="D48" s="1214"/>
      <c r="E48" s="1215"/>
      <c r="F48" s="15">
        <v>3.1</v>
      </c>
      <c r="G48" s="16">
        <v>4.1500000000000004</v>
      </c>
      <c r="H48" s="16">
        <v>3.72</v>
      </c>
      <c r="I48" s="16">
        <v>3.89</v>
      </c>
      <c r="J48" s="17">
        <v>3.75</v>
      </c>
    </row>
    <row r="49" spans="2:10" ht="57.75" customHeight="1" thickBot="1">
      <c r="B49" s="18"/>
      <c r="C49" s="1216" t="s">
        <v>5</v>
      </c>
      <c r="D49" s="1216"/>
      <c r="E49" s="1217"/>
      <c r="F49" s="19">
        <v>0.39</v>
      </c>
      <c r="G49" s="20" t="s">
        <v>577</v>
      </c>
      <c r="H49" s="20" t="s">
        <v>578</v>
      </c>
      <c r="I49" s="20" t="s">
        <v>579</v>
      </c>
      <c r="J49" s="21">
        <v>2.29</v>
      </c>
    </row>
    <row r="50" spans="2:10" ht="13.5" customHeight="1"/>
    <row r="51" spans="2:10" ht="13.5" hidden="1" customHeight="1"/>
    <row r="52" spans="2:10" ht="13.5" hidden="1" customHeight="1"/>
    <row r="53" spans="2:10" ht="13.5" hidden="1" customHeight="1"/>
  </sheetData>
  <sheetProtection algorithmName="SHA-512" hashValue="BPi08g12uDwM6ftw55iU9u5FXkMZO/IzYA1Ql0r/rFdB1oX6oPAsMoWudOfmKWm87erliYpBhJzu9yOgHhnbrQ==" saltValue="s4nOH7juPUSxvgNfEci0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