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<sst xmlns="http://schemas.openxmlformats.org/spreadsheetml/2006/main" count="225" uniqueCount="110">
  <si>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</si>
  <si>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</si>
  <si>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</si>
  <si>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</si>
  <si>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</si>
  <si>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</si>
  <si>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</si>
  <si>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</si>
  <si>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</si>
  <si>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</si>
  <si>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</si>
  <si>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</si>
  <si>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</si>
  <si>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</si>
  <si>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</si>
  <si>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</si>
  <si>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</si>
  <si>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</si>
  <si>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</si>
  <si>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</si>
  <si>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</si>
  <si>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</si>
  <si>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</si>
  <si>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</si>
  <si>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</si>
  <si>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</si>
  <si>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</si>
  <si>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</si>
  <si>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</si>
  <si>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</si>
  <si>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</si>
  <si>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</si>
  <si>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</si>
  <si>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</si>
  <si>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</si>
  <si>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</si>
  <si>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</si>
  <si>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</si>
  <si>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</si>
  <si>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</si>
  <si>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</si>
  <si>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</si>
  <si>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</si>
  <si>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</si>
  <si>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</si>
  <si>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</si>
  <si>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</si>
  <si>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</si>
  <si>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</si>
  <si>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</si>
  <si>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</si>
  <si>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</si>
  <si>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</si>
  <si>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</si>
  <si>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</si>
  <si>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</si>
  <si>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</si>
  <si>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</si>
  <si>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</si>
  <si>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</si>
  <si>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</si>
  <si>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</si>
  <si>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</si>
  <si>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</si>
  <si>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</si>
  <si>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</si>
  <si>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</si>
  <si>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</si>
  <si>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</si>
  <si>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</si>
  <si>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</si>
  <si>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</si>
  <si>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</si>
  <si>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</si>
  <si>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</si>
  <si>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</si>
  <si>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</si>
  <si>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</si>
  <si>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</si>
  <si>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</si>
  <si>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</si>
  <si>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</si>
  <si>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</si>
  <si>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</si>
  <si>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</si>
  <si>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</si>
  <si>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</si>
  <si>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</si>
  <si>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</si>
  <si>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</si>
  <si>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</si>
  <si>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</si>
  <si>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</si>
  <si>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</si>
  <si>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</si>
  <si>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</si>
  <si>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八幡市</t>
  </si>
  <si>
    <t>法適用</t>
  </si>
  <si>
    <t>下水道事業</t>
  </si>
  <si>
    <t>公共下水道</t>
  </si>
  <si>
    <t>Bc1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</si>
  <si>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</si>
  <si>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</si>
  <si>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</si>
  <si>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</si>
  <si>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</si>
  <si>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</si>
  <si>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より、管渠長寿命化計画を策定し、補助金等の財源確保と計画的な管渠の更新を行っているが、当年度は前年度と比較して、改善を行った管渠延長が短かったため、管渠改善率は前年度を下回っている。
　なお、有形固定資産減価償却率は類似団体と比較すると低くなっており、法定耐用年数に近い資産が少ないと考えられる。</t>
    <rPh sb="1" eb="3">
      <t>ヘイセイ</t>
    </rPh>
    <rPh sb="5" eb="7">
      <t>ネンド</t>
    </rPh>
    <rPh sb="10" eb="12">
      <t>カンキョ</t>
    </rPh>
    <rPh sb="12" eb="13">
      <t>チョウ</t>
    </rPh>
    <rPh sb="13" eb="16">
      <t>ジュミョウカ</t>
    </rPh>
    <rPh sb="16" eb="18">
      <t>ケイカク</t>
    </rPh>
    <rPh sb="19" eb="21">
      <t>サクテイ</t>
    </rPh>
    <rPh sb="23" eb="26">
      <t>ホジョキン</t>
    </rPh>
    <rPh sb="26" eb="27">
      <t>トウ</t>
    </rPh>
    <rPh sb="28" eb="30">
      <t>ザイゲン</t>
    </rPh>
    <rPh sb="30" eb="32">
      <t>カクホ</t>
    </rPh>
    <rPh sb="33" eb="36">
      <t>ケイカクテキ</t>
    </rPh>
    <rPh sb="37" eb="39">
      <t>カンキョ</t>
    </rPh>
    <rPh sb="40" eb="42">
      <t>コウシン</t>
    </rPh>
    <rPh sb="43" eb="44">
      <t>オコナ</t>
    </rPh>
    <rPh sb="50" eb="53">
      <t>トウネンド</t>
    </rPh>
    <rPh sb="54" eb="57">
      <t>ゼンネンド</t>
    </rPh>
    <rPh sb="58" eb="60">
      <t>ヒカク</t>
    </rPh>
    <rPh sb="63" eb="65">
      <t>カイゼン</t>
    </rPh>
    <rPh sb="66" eb="67">
      <t>オコナ</t>
    </rPh>
    <rPh sb="69" eb="71">
      <t>カンキョ</t>
    </rPh>
    <rPh sb="71" eb="73">
      <t>エンチョウ</t>
    </rPh>
    <rPh sb="74" eb="75">
      <t>ミジカ</t>
    </rPh>
    <rPh sb="81" eb="83">
      <t>カンキョ</t>
    </rPh>
    <rPh sb="83" eb="85">
      <t>カイゼン</t>
    </rPh>
    <rPh sb="85" eb="86">
      <t>リツ</t>
    </rPh>
    <rPh sb="87" eb="90">
      <t>ゼンネンド</t>
    </rPh>
    <rPh sb="91" eb="93">
      <t>シタマワ</t>
    </rPh>
    <rPh sb="103" eb="105">
      <t>ユウケイ</t>
    </rPh>
    <rPh sb="105" eb="107">
      <t>コテイ</t>
    </rPh>
    <rPh sb="107" eb="109">
      <t>シサン</t>
    </rPh>
    <rPh sb="109" eb="111">
      <t>ゲンカ</t>
    </rPh>
    <rPh sb="111" eb="113">
      <t>ショウキャク</t>
    </rPh>
    <rPh sb="113" eb="114">
      <t>リツ</t>
    </rPh>
    <rPh sb="115" eb="117">
      <t>ルイジ</t>
    </rPh>
    <rPh sb="117" eb="119">
      <t>ダンタイ</t>
    </rPh>
    <rPh sb="120" eb="122">
      <t>ヒカク</t>
    </rPh>
    <rPh sb="125" eb="126">
      <t>ヒク</t>
    </rPh>
    <rPh sb="133" eb="135">
      <t>ホウテイ</t>
    </rPh>
    <rPh sb="135" eb="137">
      <t>タイヨウ</t>
    </rPh>
    <rPh sb="137" eb="139">
      <t>ネンスウ</t>
    </rPh>
    <rPh sb="140" eb="141">
      <t>チカ</t>
    </rPh>
    <rPh sb="142" eb="144">
      <t>シサン</t>
    </rPh>
    <rPh sb="145" eb="146">
      <t>スク</t>
    </rPh>
    <rPh sb="149" eb="150">
      <t>カンガ</t>
    </rPh>
    <phoneticPr fontId="4"/>
  </si>
  <si>
    <t>　平成27年度は26年度と比較して、有収水量や下水道使用料収益が前年度並みとなったが、長寿命化工事に関連する修繕工事が減少したことにより汚水処理費が減少したため各財政指標に影響を与えている。
　管渠の老朽化対策については、国の交付金制度を活用して、財源の確保と計画的な更新を引き続き行っていくこととし、より効率的な事業運営に努めていくことが必要となる。</t>
    <rPh sb="1" eb="3">
      <t>ヘイセイ</t>
    </rPh>
    <rPh sb="5" eb="7">
      <t>ネンド</t>
    </rPh>
    <rPh sb="10" eb="12">
      <t>ネンド</t>
    </rPh>
    <rPh sb="13" eb="15">
      <t>ヒカク</t>
    </rPh>
    <rPh sb="18" eb="20">
      <t>ユウシュウ</t>
    </rPh>
    <rPh sb="20" eb="22">
      <t>スイリョウ</t>
    </rPh>
    <rPh sb="23" eb="26">
      <t>ゲスイドウ</t>
    </rPh>
    <rPh sb="26" eb="29">
      <t>シヨウリョウ</t>
    </rPh>
    <rPh sb="29" eb="31">
      <t>シュウエキ</t>
    </rPh>
    <rPh sb="32" eb="35">
      <t>ゼンネンド</t>
    </rPh>
    <rPh sb="35" eb="36">
      <t>ナ</t>
    </rPh>
    <rPh sb="43" eb="44">
      <t>チョウ</t>
    </rPh>
    <rPh sb="44" eb="47">
      <t>ジュミョウカ</t>
    </rPh>
    <rPh sb="47" eb="49">
      <t>コウジ</t>
    </rPh>
    <rPh sb="50" eb="52">
      <t>カンレン</t>
    </rPh>
    <rPh sb="54" eb="56">
      <t>シュウゼン</t>
    </rPh>
    <rPh sb="56" eb="58">
      <t>コウジ</t>
    </rPh>
    <rPh sb="59" eb="61">
      <t>ゲンショウ</t>
    </rPh>
    <rPh sb="68" eb="70">
      <t>オスイ</t>
    </rPh>
    <rPh sb="70" eb="72">
      <t>ショリ</t>
    </rPh>
    <rPh sb="72" eb="73">
      <t>ヒ</t>
    </rPh>
    <rPh sb="74" eb="76">
      <t>ゲンショウ</t>
    </rPh>
    <rPh sb="80" eb="81">
      <t>カク</t>
    </rPh>
    <rPh sb="81" eb="83">
      <t>ザイセイ</t>
    </rPh>
    <rPh sb="83" eb="85">
      <t>シヒョウ</t>
    </rPh>
    <rPh sb="86" eb="88">
      <t>エイキョウ</t>
    </rPh>
    <rPh sb="89" eb="90">
      <t>アタ</t>
    </rPh>
    <rPh sb="97" eb="99">
      <t>カンキョ</t>
    </rPh>
    <rPh sb="100" eb="103">
      <t>ロウキュウカ</t>
    </rPh>
    <rPh sb="103" eb="105">
      <t>タイサク</t>
    </rPh>
    <rPh sb="111" eb="112">
      <t>クニ</t>
    </rPh>
    <rPh sb="113" eb="116">
      <t>コウフキン</t>
    </rPh>
    <rPh sb="116" eb="118">
      <t>セイド</t>
    </rPh>
    <rPh sb="119" eb="121">
      <t>カツヨウ</t>
    </rPh>
    <rPh sb="124" eb="126">
      <t>ザイゲン</t>
    </rPh>
    <rPh sb="127" eb="129">
      <t>カクホ</t>
    </rPh>
    <rPh sb="130" eb="133">
      <t>ケイカクテキ</t>
    </rPh>
    <rPh sb="134" eb="136">
      <t>コウシン</t>
    </rPh>
    <rPh sb="137" eb="138">
      <t>ヒ</t>
    </rPh>
    <rPh sb="139" eb="140">
      <t>ツヅ</t>
    </rPh>
    <rPh sb="141" eb="142">
      <t>オコナ</t>
    </rPh>
    <rPh sb="153" eb="156">
      <t>コウリツテキ</t>
    </rPh>
    <rPh sb="157" eb="159">
      <t>ジギョウ</t>
    </rPh>
    <rPh sb="159" eb="161">
      <t>ウンエイ</t>
    </rPh>
    <rPh sb="162" eb="163">
      <t>ツト</t>
    </rPh>
    <rPh sb="170" eb="172">
      <t>ヒツヨウ</t>
    </rPh>
    <phoneticPr fontId="4"/>
  </si>
  <si>
    <t>　経常収支比率については、費用では、維持管理費の減少に加えて平成26年度に新会計基準を適用した際、一過性の引当金繰入額があったため本年度は前年度と比較して減少となった。収益については下水道使用料収益は前年度並みとなったが他会計補助金等の減少により減額となっている。収益の減少額に比して費用の減少額が下回ったため、前年度を下回る結果となった。
　企業債残高対事業規模比率については、類似団体と比較して低くなっている。これは、男山団地造成時に都市再生機構（旧住宅公団）が下水道施設を整備した後施設を譲り受けたため、企業債発行額が抑えられたことによるものと考える。
　流動資産比率については、３月末工期の建設工事の支払額が前年度と比べ減少し、未払金が減少したため前年度を上回る結果となった。
　経費回収率については、下水道使用料は前年度並みとなったが、男山地区等の長寿命化工事の第１期目が前年度に終了し、今年度より第２期目となったため汚水施設維持管理費の減少により前年度を上回った。
　処理原価については経費回収率と同様の理由により汚水施設維持管理費の減少により前年度を下回った。　
　主だった集落については、下水道整備が完了し、類似団体と比較して水洗化率が高い状況となっている。</t>
    <rPh sb="1" eb="3">
      <t>ケイジョウ</t>
    </rPh>
    <rPh sb="3" eb="5">
      <t>シュウシ</t>
    </rPh>
    <rPh sb="5" eb="7">
      <t>ヒリツ</t>
    </rPh>
    <rPh sb="13" eb="15">
      <t>ヒヨウ</t>
    </rPh>
    <rPh sb="18" eb="20">
      <t>イジ</t>
    </rPh>
    <rPh sb="20" eb="23">
      <t>カンリヒ</t>
    </rPh>
    <rPh sb="24" eb="26">
      <t>ゲンショウ</t>
    </rPh>
    <rPh sb="27" eb="28">
      <t>クワ</t>
    </rPh>
    <rPh sb="30" eb="32">
      <t>ヘイセイ</t>
    </rPh>
    <rPh sb="34" eb="35">
      <t>ネン</t>
    </rPh>
    <rPh sb="35" eb="36">
      <t>ド</t>
    </rPh>
    <rPh sb="37" eb="38">
      <t>シン</t>
    </rPh>
    <rPh sb="38" eb="40">
      <t>カイケイ</t>
    </rPh>
    <rPh sb="40" eb="42">
      <t>キジュン</t>
    </rPh>
    <rPh sb="43" eb="45">
      <t>テキヨウ</t>
    </rPh>
    <rPh sb="47" eb="48">
      <t>サイ</t>
    </rPh>
    <rPh sb="49" eb="52">
      <t>イッカセイ</t>
    </rPh>
    <rPh sb="53" eb="55">
      <t>ヒキアテ</t>
    </rPh>
    <rPh sb="55" eb="56">
      <t>キン</t>
    </rPh>
    <rPh sb="56" eb="58">
      <t>クリイレ</t>
    </rPh>
    <rPh sb="58" eb="59">
      <t>ガク</t>
    </rPh>
    <rPh sb="65" eb="68">
      <t>ホンネンド</t>
    </rPh>
    <rPh sb="69" eb="72">
      <t>ゼンネンド</t>
    </rPh>
    <rPh sb="73" eb="75">
      <t>ヒカク</t>
    </rPh>
    <rPh sb="77" eb="79">
      <t>ゲンショウ</t>
    </rPh>
    <rPh sb="84" eb="86">
      <t>シュウエキ</t>
    </rPh>
    <rPh sb="91" eb="94">
      <t>ゲスイドウ</t>
    </rPh>
    <rPh sb="94" eb="96">
      <t>シヨウ</t>
    </rPh>
    <rPh sb="96" eb="97">
      <t>リョウ</t>
    </rPh>
    <rPh sb="97" eb="99">
      <t>シュウエキ</t>
    </rPh>
    <rPh sb="100" eb="103">
      <t>ゼンネンド</t>
    </rPh>
    <rPh sb="103" eb="104">
      <t>ナ</t>
    </rPh>
    <rPh sb="110" eb="111">
      <t>タ</t>
    </rPh>
    <rPh sb="111" eb="113">
      <t>カイケイ</t>
    </rPh>
    <rPh sb="113" eb="116">
      <t>ホジョキン</t>
    </rPh>
    <rPh sb="116" eb="117">
      <t>トウ</t>
    </rPh>
    <rPh sb="132" eb="134">
      <t>シュウエキ</t>
    </rPh>
    <rPh sb="135" eb="137">
      <t>ゲンショウ</t>
    </rPh>
    <rPh sb="137" eb="138">
      <t>ガク</t>
    </rPh>
    <rPh sb="139" eb="140">
      <t>ヒ</t>
    </rPh>
    <rPh sb="142" eb="144">
      <t>ヒヨウ</t>
    </rPh>
    <rPh sb="145" eb="147">
      <t>ゲンショウ</t>
    </rPh>
    <rPh sb="147" eb="148">
      <t>ガク</t>
    </rPh>
    <rPh sb="149" eb="151">
      <t>シタマワ</t>
    </rPh>
    <rPh sb="156" eb="159">
      <t>ゼンネンド</t>
    </rPh>
    <rPh sb="160" eb="162">
      <t>シタマワ</t>
    </rPh>
    <rPh sb="163" eb="165">
      <t>ケッカ</t>
    </rPh>
    <rPh sb="172" eb="174">
      <t>キギョウ</t>
    </rPh>
    <rPh sb="174" eb="175">
      <t>サイ</t>
    </rPh>
    <rPh sb="175" eb="177">
      <t>ザンダカ</t>
    </rPh>
    <rPh sb="177" eb="178">
      <t>タイ</t>
    </rPh>
    <rPh sb="178" eb="180">
      <t>ジギョウ</t>
    </rPh>
    <rPh sb="180" eb="182">
      <t>キボ</t>
    </rPh>
    <rPh sb="182" eb="184">
      <t>ヒリツ</t>
    </rPh>
    <rPh sb="190" eb="192">
      <t>ルイジ</t>
    </rPh>
    <rPh sb="192" eb="194">
      <t>ダンタイ</t>
    </rPh>
    <rPh sb="195" eb="197">
      <t>ヒカク</t>
    </rPh>
    <rPh sb="199" eb="200">
      <t>ヒク</t>
    </rPh>
    <rPh sb="211" eb="213">
      <t>オトコヤマ</t>
    </rPh>
    <rPh sb="213" eb="215">
      <t>ダンチ</t>
    </rPh>
    <rPh sb="215" eb="217">
      <t>ゾウセイ</t>
    </rPh>
    <rPh sb="217" eb="218">
      <t>ジ</t>
    </rPh>
    <rPh sb="221" eb="223">
      <t>サイセイ</t>
    </rPh>
    <rPh sb="233" eb="236">
      <t>ゲスイドウ</t>
    </rPh>
    <rPh sb="236" eb="238">
      <t>シセツ</t>
    </rPh>
    <rPh sb="239" eb="241">
      <t>セイビ</t>
    </rPh>
    <rPh sb="243" eb="244">
      <t>ノチ</t>
    </rPh>
    <rPh sb="244" eb="246">
      <t>シセツ</t>
    </rPh>
    <rPh sb="247" eb="248">
      <t>ユズ</t>
    </rPh>
    <rPh sb="249" eb="250">
      <t>ウ</t>
    </rPh>
    <rPh sb="255" eb="257">
      <t>キギョウ</t>
    </rPh>
    <rPh sb="257" eb="258">
      <t>サイ</t>
    </rPh>
    <rPh sb="258" eb="260">
      <t>ハッコウ</t>
    </rPh>
    <rPh sb="260" eb="261">
      <t>ガク</t>
    </rPh>
    <rPh sb="262" eb="263">
      <t>オサ</t>
    </rPh>
    <rPh sb="275" eb="276">
      <t>カンガ</t>
    </rPh>
    <rPh sb="344" eb="346">
      <t>ケイヒ</t>
    </rPh>
    <rPh sb="346" eb="348">
      <t>カイシュウ</t>
    </rPh>
    <rPh sb="348" eb="349">
      <t>リツ</t>
    </rPh>
    <rPh sb="355" eb="358">
      <t>ゲスイドウ</t>
    </rPh>
    <rPh sb="358" eb="361">
      <t>シヨウリョウ</t>
    </rPh>
    <rPh sb="362" eb="365">
      <t>ゼンネンド</t>
    </rPh>
    <rPh sb="365" eb="366">
      <t>ナ</t>
    </rPh>
    <rPh sb="373" eb="375">
      <t>オトコヤマ</t>
    </rPh>
    <rPh sb="375" eb="377">
      <t>チク</t>
    </rPh>
    <rPh sb="377" eb="378">
      <t>トウ</t>
    </rPh>
    <rPh sb="379" eb="380">
      <t>チョウ</t>
    </rPh>
    <rPh sb="380" eb="383">
      <t>ジュミョウカ</t>
    </rPh>
    <rPh sb="383" eb="385">
      <t>コウジ</t>
    </rPh>
    <rPh sb="386" eb="387">
      <t>ダイ</t>
    </rPh>
    <rPh sb="388" eb="389">
      <t>キ</t>
    </rPh>
    <rPh sb="389" eb="390">
      <t>メ</t>
    </rPh>
    <rPh sb="391" eb="394">
      <t>ゼンネンド</t>
    </rPh>
    <rPh sb="395" eb="397">
      <t>シュウリョウ</t>
    </rPh>
    <rPh sb="399" eb="402">
      <t>コンネンド</t>
    </rPh>
    <rPh sb="404" eb="405">
      <t>ダイ</t>
    </rPh>
    <rPh sb="406" eb="407">
      <t>キ</t>
    </rPh>
    <rPh sb="407" eb="408">
      <t>メ</t>
    </rPh>
    <rPh sb="414" eb="416">
      <t>オスイ</t>
    </rPh>
    <rPh sb="416" eb="418">
      <t>シセツ</t>
    </rPh>
    <rPh sb="418" eb="420">
      <t>イジ</t>
    </rPh>
    <rPh sb="420" eb="423">
      <t>カンリヒ</t>
    </rPh>
    <rPh sb="424" eb="426">
      <t>ゲンショウ</t>
    </rPh>
    <rPh sb="429" eb="432">
      <t>ゼンネンド</t>
    </rPh>
    <rPh sb="433" eb="435">
      <t>ウワマワ</t>
    </rPh>
    <rPh sb="440" eb="442">
      <t>ショリ</t>
    </rPh>
    <rPh sb="442" eb="444">
      <t>ゲンカ</t>
    </rPh>
    <rPh sb="449" eb="451">
      <t>ケイヒ</t>
    </rPh>
    <rPh sb="451" eb="453">
      <t>カイシュウ</t>
    </rPh>
    <rPh sb="453" eb="454">
      <t>リツ</t>
    </rPh>
    <rPh sb="455" eb="457">
      <t>ドウヨウ</t>
    </rPh>
    <rPh sb="458" eb="460">
      <t>リユウ</t>
    </rPh>
    <rPh sb="463" eb="465">
      <t>オスイ</t>
    </rPh>
    <rPh sb="465" eb="467">
      <t>シセツ</t>
    </rPh>
    <rPh sb="467" eb="469">
      <t>イジ</t>
    </rPh>
    <rPh sb="469" eb="472">
      <t>カンリヒ</t>
    </rPh>
    <rPh sb="473" eb="475">
      <t>ゲンショウ</t>
    </rPh>
    <rPh sb="478" eb="481">
      <t>ゼンネンド</t>
    </rPh>
    <rPh sb="482" eb="484">
      <t>シタマワ</t>
    </rPh>
    <rPh sb="490" eb="491">
      <t>オモ</t>
    </rPh>
    <rPh sb="494" eb="496">
      <t>シュウラク</t>
    </rPh>
    <rPh sb="502" eb="505">
      <t>ゲスイドウ</t>
    </rPh>
    <rPh sb="505" eb="507">
      <t>セイビ</t>
    </rPh>
    <rPh sb="508" eb="510">
      <t>カンリョウ</t>
    </rPh>
    <rPh sb="512" eb="514">
      <t>ルイジ</t>
    </rPh>
    <rPh sb="514" eb="516">
      <t>ダンタイ</t>
    </rPh>
    <rPh sb="517" eb="519">
      <t>ヒカク</t>
    </rPh>
    <rPh sb="521" eb="524">
      <t>スイセンカ</t>
    </rPh>
    <rPh sb="524" eb="525">
      <t>リツ</t>
    </rPh>
    <rPh sb="526" eb="527">
      <t>タカ</t>
    </rPh>
    <rPh sb="528" eb="53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</si>
</sst>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0.24</c:v>
                </c:pt>
                <c:pt idx="1">
                  <c:v>0.38</c:v>
                </c:pt>
                <c:pt idx="2">
                  <c:v>0.8</c:v>
                </c:pt>
                <c:pt idx="3">
                  <c:v>0.77</c:v>
                </c:pt>
                <c:pt idx="4">
                  <c:v>0.39</c:v>
                </c:pt>
              </c:numCache>
            </c:numRef>
          </c:val>
        </c:ser>
        <c:dLbls>
          <c:showLegendKey val="0"/>
          <c:showVal val="0"/>
          <c:showCatName val="0"/>
          <c:showSerName val="0"/>
          <c:showPercent val="0"/>
          <c:showBubbleSize val="0"/>
        </c:dLbls>
        <c:gapWidth val="150"/>
        <c:axId val="98667136"/>
        <c:axId val="986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98667136"/>
        <c:axId val="98681600"/>
      </c:lineChart>
      <c:dateAx>
        <c:axId val="98667136"/>
        <c:scaling>
          <c:orientation val="minMax"/>
        </c:scaling>
        <c:delete val="1"/>
        <c:axPos val="b"/>
        <c:numFmt formatCode="ge" sourceLinked="1"/>
        <c:majorTickMark val="none"/>
        <c:minorTickMark val="none"/>
        <c:tickLblPos val="none"/>
        <c:crossAx val="98681600"/>
        <c:crosses val="autoZero"/>
        <c:auto val="1"/>
        <c:lblOffset val="100"/>
        <c:baseTimeUnit val="years"/>
      </c:dateAx>
      <c:valAx>
        <c:axId val="986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269632"/>
        <c:axId val="996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99269632"/>
        <c:axId val="99636352"/>
      </c:lineChart>
      <c:dateAx>
        <c:axId val="99269632"/>
        <c:scaling>
          <c:orientation val="minMax"/>
        </c:scaling>
        <c:delete val="1"/>
        <c:axPos val="b"/>
        <c:numFmt formatCode="ge" sourceLinked="1"/>
        <c:majorTickMark val="none"/>
        <c:minorTickMark val="none"/>
        <c:tickLblPos val="none"/>
        <c:crossAx val="99636352"/>
        <c:crosses val="autoZero"/>
        <c:auto val="1"/>
        <c:lblOffset val="100"/>
        <c:baseTimeUnit val="years"/>
      </c:dateAx>
      <c:valAx>
        <c:axId val="996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98.04</c:v>
                </c:pt>
                <c:pt idx="1">
                  <c:v>98.14</c:v>
                </c:pt>
                <c:pt idx="2">
                  <c:v>98.23</c:v>
                </c:pt>
                <c:pt idx="3">
                  <c:v>98.39</c:v>
                </c:pt>
                <c:pt idx="4">
                  <c:v>98.64</c:v>
                </c:pt>
              </c:numCache>
            </c:numRef>
          </c:val>
        </c:ser>
        <c:dLbls>
          <c:showLegendKey val="0"/>
          <c:showVal val="0"/>
          <c:showCatName val="0"/>
          <c:showSerName val="0"/>
          <c:showPercent val="0"/>
          <c:showBubbleSize val="0"/>
        </c:dLbls>
        <c:gapWidth val="150"/>
        <c:axId val="99671424"/>
        <c:axId val="992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99671424"/>
        <c:axId val="99287808"/>
      </c:lineChart>
      <c:dateAx>
        <c:axId val="99671424"/>
        <c:scaling>
          <c:orientation val="minMax"/>
        </c:scaling>
        <c:delete val="1"/>
        <c:axPos val="b"/>
        <c:numFmt formatCode="ge" sourceLinked="1"/>
        <c:majorTickMark val="none"/>
        <c:minorTickMark val="none"/>
        <c:tickLblPos val="none"/>
        <c:crossAx val="99287808"/>
        <c:crosses val="autoZero"/>
        <c:auto val="1"/>
        <c:lblOffset val="100"/>
        <c:baseTimeUnit val="years"/>
      </c:dateAx>
      <c:valAx>
        <c:axId val="992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104.41</c:v>
                </c:pt>
                <c:pt idx="1">
                  <c:v>101.5</c:v>
                </c:pt>
                <c:pt idx="2">
                  <c:v>102.61</c:v>
                </c:pt>
                <c:pt idx="3">
                  <c:v>101.44</c:v>
                </c:pt>
                <c:pt idx="4">
                  <c:v>100.51</c:v>
                </c:pt>
              </c:numCache>
            </c:numRef>
          </c:val>
        </c:ser>
        <c:dLbls>
          <c:showLegendKey val="0"/>
          <c:showVal val="0"/>
          <c:showCatName val="0"/>
          <c:showSerName val="0"/>
          <c:showPercent val="0"/>
          <c:showBubbleSize val="0"/>
        </c:dLbls>
        <c:gapWidth val="150"/>
        <c:axId val="98982144"/>
        <c:axId val="989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103.7</c:v>
                </c:pt>
                <c:pt idx="1">
                  <c:v>100.13</c:v>
                </c:pt>
                <c:pt idx="2">
                  <c:v>101.67</c:v>
                </c:pt>
                <c:pt idx="3">
                  <c:v>107.19</c:v>
                </c:pt>
                <c:pt idx="4">
                  <c:v>105.81</c:v>
                </c:pt>
              </c:numCache>
            </c:numRef>
          </c:val>
          <c:smooth val="0"/>
        </c:ser>
        <c:dLbls>
          <c:showLegendKey val="0"/>
          <c:showVal val="0"/>
          <c:showCatName val="0"/>
          <c:showSerName val="0"/>
          <c:showPercent val="0"/>
          <c:showBubbleSize val="0"/>
        </c:dLbls>
        <c:marker val="1"/>
        <c:smooth val="0"/>
        <c:axId val="98982144"/>
        <c:axId val="98992512"/>
      </c:lineChart>
      <c:dateAx>
        <c:axId val="98982144"/>
        <c:scaling>
          <c:orientation val="minMax"/>
        </c:scaling>
        <c:delete val="1"/>
        <c:axPos val="b"/>
        <c:numFmt formatCode="ge" sourceLinked="1"/>
        <c:majorTickMark val="none"/>
        <c:minorTickMark val="none"/>
        <c:tickLblPos val="none"/>
        <c:crossAx val="98992512"/>
        <c:crosses val="autoZero"/>
        <c:auto val="1"/>
        <c:lblOffset val="100"/>
        <c:baseTimeUnit val="years"/>
      </c:dateAx>
      <c:valAx>
        <c:axId val="989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2.66</c:v>
                </c:pt>
                <c:pt idx="1">
                  <c:v>3.98</c:v>
                </c:pt>
                <c:pt idx="2">
                  <c:v>5.25</c:v>
                </c:pt>
                <c:pt idx="3">
                  <c:v>15.03</c:v>
                </c:pt>
                <c:pt idx="4">
                  <c:v>17.96</c:v>
                </c:pt>
              </c:numCache>
            </c:numRef>
          </c:val>
        </c:ser>
        <c:dLbls>
          <c:showLegendKey val="0"/>
          <c:showVal val="0"/>
          <c:showCatName val="0"/>
          <c:showSerName val="0"/>
          <c:showPercent val="0"/>
          <c:showBubbleSize val="0"/>
        </c:dLbls>
        <c:gapWidth val="150"/>
        <c:axId val="99022720"/>
        <c:axId val="989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12.39</c:v>
                </c:pt>
                <c:pt idx="1">
                  <c:v>15.62</c:v>
                </c:pt>
                <c:pt idx="2">
                  <c:v>17.82</c:v>
                </c:pt>
                <c:pt idx="3">
                  <c:v>31.92</c:v>
                </c:pt>
                <c:pt idx="4">
                  <c:v>30.09</c:v>
                </c:pt>
              </c:numCache>
            </c:numRef>
          </c:val>
          <c:smooth val="0"/>
        </c:ser>
        <c:dLbls>
          <c:showLegendKey val="0"/>
          <c:showVal val="0"/>
          <c:showCatName val="0"/>
          <c:showSerName val="0"/>
          <c:showPercent val="0"/>
          <c:showBubbleSize val="0"/>
        </c:dLbls>
        <c:marker val="1"/>
        <c:smooth val="0"/>
        <c:axId val="99022720"/>
        <c:axId val="98910208"/>
      </c:lineChart>
      <c:dateAx>
        <c:axId val="99022720"/>
        <c:scaling>
          <c:orientation val="minMax"/>
        </c:scaling>
        <c:delete val="1"/>
        <c:axPos val="b"/>
        <c:numFmt formatCode="ge" sourceLinked="1"/>
        <c:majorTickMark val="none"/>
        <c:minorTickMark val="none"/>
        <c:tickLblPos val="none"/>
        <c:crossAx val="98910208"/>
        <c:crosses val="autoZero"/>
        <c:auto val="1"/>
        <c:lblOffset val="100"/>
        <c:baseTimeUnit val="years"/>
      </c:dateAx>
      <c:valAx>
        <c:axId val="989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936320"/>
        <c:axId val="989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0.65</c:v>
                </c:pt>
                <c:pt idx="1">
                  <c:v>0.63</c:v>
                </c:pt>
                <c:pt idx="2" formatCode="#,##0.00;&quot;△&quot;#,##0.00">
                  <c:v>0</c:v>
                </c:pt>
                <c:pt idx="3">
                  <c:v>0.18</c:v>
                </c:pt>
                <c:pt idx="4" formatCode="#,##0.00;&quot;△&quot;#,##0.00">
                  <c:v>0</c:v>
                </c:pt>
              </c:numCache>
            </c:numRef>
          </c:val>
          <c:smooth val="0"/>
        </c:ser>
        <c:dLbls>
          <c:showLegendKey val="0"/>
          <c:showVal val="0"/>
          <c:showCatName val="0"/>
          <c:showSerName val="0"/>
          <c:showPercent val="0"/>
          <c:showBubbleSize val="0"/>
        </c:dLbls>
        <c:marker val="1"/>
        <c:smooth val="0"/>
        <c:axId val="98936320"/>
        <c:axId val="98938240"/>
      </c:lineChart>
      <c:dateAx>
        <c:axId val="98936320"/>
        <c:scaling>
          <c:orientation val="minMax"/>
        </c:scaling>
        <c:delete val="1"/>
        <c:axPos val="b"/>
        <c:numFmt formatCode="ge" sourceLinked="1"/>
        <c:majorTickMark val="none"/>
        <c:minorTickMark val="none"/>
        <c:tickLblPos val="none"/>
        <c:crossAx val="98938240"/>
        <c:crosses val="autoZero"/>
        <c:auto val="1"/>
        <c:lblOffset val="100"/>
        <c:baseTimeUnit val="years"/>
      </c:dateAx>
      <c:valAx>
        <c:axId val="989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26432"/>
        <c:axId val="99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54.64</c:v>
                </c:pt>
                <c:pt idx="1">
                  <c:v>52.48</c:v>
                </c:pt>
                <c:pt idx="2">
                  <c:v>53.95</c:v>
                </c:pt>
                <c:pt idx="3">
                  <c:v>42.55</c:v>
                </c:pt>
                <c:pt idx="4">
                  <c:v>35.49</c:v>
                </c:pt>
              </c:numCache>
            </c:numRef>
          </c:val>
          <c:smooth val="0"/>
        </c:ser>
        <c:dLbls>
          <c:showLegendKey val="0"/>
          <c:showVal val="0"/>
          <c:showCatName val="0"/>
          <c:showSerName val="0"/>
          <c:showPercent val="0"/>
          <c:showBubbleSize val="0"/>
        </c:dLbls>
        <c:marker val="1"/>
        <c:smooth val="0"/>
        <c:axId val="99026432"/>
        <c:axId val="99028352"/>
      </c:lineChart>
      <c:dateAx>
        <c:axId val="99026432"/>
        <c:scaling>
          <c:orientation val="minMax"/>
        </c:scaling>
        <c:delete val="1"/>
        <c:axPos val="b"/>
        <c:numFmt formatCode="ge" sourceLinked="1"/>
        <c:majorTickMark val="none"/>
        <c:minorTickMark val="none"/>
        <c:tickLblPos val="none"/>
        <c:crossAx val="99028352"/>
        <c:crosses val="autoZero"/>
        <c:auto val="1"/>
        <c:lblOffset val="100"/>
        <c:baseTimeUnit val="years"/>
      </c:dateAx>
      <c:valAx>
        <c:axId val="99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467.76</c:v>
                </c:pt>
                <c:pt idx="1">
                  <c:v>320.69</c:v>
                </c:pt>
                <c:pt idx="2">
                  <c:v>344.88</c:v>
                </c:pt>
                <c:pt idx="3">
                  <c:v>106.42</c:v>
                </c:pt>
                <c:pt idx="4">
                  <c:v>118.59</c:v>
                </c:pt>
              </c:numCache>
            </c:numRef>
          </c:val>
        </c:ser>
        <c:dLbls>
          <c:showLegendKey val="0"/>
          <c:showVal val="0"/>
          <c:showCatName val="0"/>
          <c:showSerName val="0"/>
          <c:showPercent val="0"/>
          <c:showBubbleSize val="0"/>
        </c:dLbls>
        <c:gapWidth val="150"/>
        <c:axId val="99087488"/>
        <c:axId val="990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223.52</c:v>
                </c:pt>
                <c:pt idx="1">
                  <c:v>208.92</c:v>
                </c:pt>
                <c:pt idx="2">
                  <c:v>334.04</c:v>
                </c:pt>
                <c:pt idx="3">
                  <c:v>78.62</c:v>
                </c:pt>
                <c:pt idx="4">
                  <c:v>82.47</c:v>
                </c:pt>
              </c:numCache>
            </c:numRef>
          </c:val>
          <c:smooth val="0"/>
        </c:ser>
        <c:dLbls>
          <c:showLegendKey val="0"/>
          <c:showVal val="0"/>
          <c:showCatName val="0"/>
          <c:showSerName val="0"/>
          <c:showPercent val="0"/>
          <c:showBubbleSize val="0"/>
        </c:dLbls>
        <c:marker val="1"/>
        <c:smooth val="0"/>
        <c:axId val="99087488"/>
        <c:axId val="99089408"/>
      </c:lineChart>
      <c:dateAx>
        <c:axId val="99087488"/>
        <c:scaling>
          <c:orientation val="minMax"/>
        </c:scaling>
        <c:delete val="1"/>
        <c:axPos val="b"/>
        <c:numFmt formatCode="ge" sourceLinked="1"/>
        <c:majorTickMark val="none"/>
        <c:minorTickMark val="none"/>
        <c:tickLblPos val="none"/>
        <c:crossAx val="99089408"/>
        <c:crosses val="autoZero"/>
        <c:auto val="1"/>
        <c:lblOffset val="100"/>
        <c:baseTimeUnit val="years"/>
      </c:dateAx>
      <c:valAx>
        <c:axId val="990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489.89</c:v>
                </c:pt>
                <c:pt idx="1">
                  <c:v>484.79</c:v>
                </c:pt>
                <c:pt idx="2">
                  <c:v>432.09</c:v>
                </c:pt>
                <c:pt idx="3">
                  <c:v>535.73</c:v>
                </c:pt>
                <c:pt idx="4">
                  <c:v>564.11</c:v>
                </c:pt>
              </c:numCache>
            </c:numRef>
          </c:val>
        </c:ser>
        <c:dLbls>
          <c:showLegendKey val="0"/>
          <c:showVal val="0"/>
          <c:showCatName val="0"/>
          <c:showSerName val="0"/>
          <c:showPercent val="0"/>
          <c:showBubbleSize val="0"/>
        </c:dLbls>
        <c:gapWidth val="150"/>
        <c:axId val="99115776"/>
        <c:axId val="991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99115776"/>
        <c:axId val="99117696"/>
      </c:lineChart>
      <c:dateAx>
        <c:axId val="99115776"/>
        <c:scaling>
          <c:orientation val="minMax"/>
        </c:scaling>
        <c:delete val="1"/>
        <c:axPos val="b"/>
        <c:numFmt formatCode="ge" sourceLinked="1"/>
        <c:majorTickMark val="none"/>
        <c:minorTickMark val="none"/>
        <c:tickLblPos val="none"/>
        <c:crossAx val="99117696"/>
        <c:crosses val="autoZero"/>
        <c:auto val="1"/>
        <c:lblOffset val="100"/>
        <c:baseTimeUnit val="years"/>
      </c:dateAx>
      <c:valAx>
        <c:axId val="991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108.52</c:v>
                </c:pt>
                <c:pt idx="1">
                  <c:v>103.65</c:v>
                </c:pt>
                <c:pt idx="2">
                  <c:v>105.99</c:v>
                </c:pt>
                <c:pt idx="3">
                  <c:v>92.06</c:v>
                </c:pt>
                <c:pt idx="4">
                  <c:v>97.26</c:v>
                </c:pt>
              </c:numCache>
            </c:numRef>
          </c:val>
        </c:ser>
        <c:dLbls>
          <c:showLegendKey val="0"/>
          <c:showVal val="0"/>
          <c:showCatName val="0"/>
          <c:showSerName val="0"/>
          <c:showPercent val="0"/>
          <c:showBubbleSize val="0"/>
        </c:dLbls>
        <c:gapWidth val="150"/>
        <c:axId val="99225984"/>
        <c:axId val="992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99225984"/>
        <c:axId val="99227904"/>
      </c:lineChart>
      <c:dateAx>
        <c:axId val="99225984"/>
        <c:scaling>
          <c:orientation val="minMax"/>
        </c:scaling>
        <c:delete val="1"/>
        <c:axPos val="b"/>
        <c:numFmt formatCode="ge" sourceLinked="1"/>
        <c:majorTickMark val="none"/>
        <c:minorTickMark val="none"/>
        <c:tickLblPos val="none"/>
        <c:crossAx val="99227904"/>
        <c:crosses val="autoZero"/>
        <c:auto val="1"/>
        <c:lblOffset val="100"/>
        <c:baseTimeUnit val="years"/>
      </c:dateAx>
      <c:valAx>
        <c:axId val="992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117.82</c:v>
                </c:pt>
                <c:pt idx="1">
                  <c:v>123.42</c:v>
                </c:pt>
                <c:pt idx="2">
                  <c:v>120.44</c:v>
                </c:pt>
                <c:pt idx="3">
                  <c:v>138.51</c:v>
                </c:pt>
                <c:pt idx="4">
                  <c:v>131.18</c:v>
                </c:pt>
              </c:numCache>
            </c:numRef>
          </c:val>
        </c:ser>
        <c:dLbls>
          <c:showLegendKey val="0"/>
          <c:showVal val="0"/>
          <c:showCatName val="0"/>
          <c:showSerName val="0"/>
          <c:showPercent val="0"/>
          <c:showBubbleSize val="0"/>
        </c:dLbls>
        <c:gapWidth val="150"/>
        <c:axId val="99253632"/>
        <c:axId val="992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99253632"/>
        <c:axId val="99255808"/>
      </c:lineChart>
      <c:dateAx>
        <c:axId val="99253632"/>
        <c:scaling>
          <c:orientation val="minMax"/>
        </c:scaling>
        <c:delete val="1"/>
        <c:axPos val="b"/>
        <c:numFmt formatCode="ge" sourceLinked="1"/>
        <c:majorTickMark val="none"/>
        <c:minorTickMark val="none"/>
        <c:tickLblPos val="none"/>
        <c:crossAx val="99255808"/>
        <c:crosses val="autoZero"/>
        <c:auto val="1"/>
        <c:lblOffset val="100"/>
        <c:baseTimeUnit val="years"/>
      </c:dateAx>
      <c:valAx>
        <c:axId val="992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F1" zoomScale="85" zoomScaleNormal="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八幡市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72589</v>
      </c>
      <c r="AM8" s="64"/>
      <c r="AN8" s="64"/>
      <c r="AO8" s="64"/>
      <c r="AP8" s="64"/>
      <c r="AQ8" s="64"/>
      <c r="AR8" s="64"/>
      <c r="AS8" s="64"/>
      <c r="AT8" s="63">
        <f>データ!S6</f>
        <v>24.35</v>
      </c>
      <c r="AU8" s="63"/>
      <c r="AV8" s="63"/>
      <c r="AW8" s="63"/>
      <c r="AX8" s="63"/>
      <c r="AY8" s="63"/>
      <c r="AZ8" s="63"/>
      <c r="BA8" s="63"/>
      <c r="BB8" s="63">
        <f>データ!T6</f>
        <v>2981.07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73.290000000000006</v>
      </c>
      <c r="J10" s="63"/>
      <c r="K10" s="63"/>
      <c r="L10" s="63"/>
      <c r="M10" s="63"/>
      <c r="N10" s="63"/>
      <c r="O10" s="63"/>
      <c r="P10" s="63">
        <f>データ!O6</f>
        <v>99.86</v>
      </c>
      <c r="Q10" s="63"/>
      <c r="R10" s="63"/>
      <c r="S10" s="63"/>
      <c r="T10" s="63"/>
      <c r="U10" s="63"/>
      <c r="V10" s="63"/>
      <c r="W10" s="63">
        <f>データ!P6</f>
        <v>96.08</v>
      </c>
      <c r="X10" s="63"/>
      <c r="Y10" s="63"/>
      <c r="Z10" s="63"/>
      <c r="AA10" s="63"/>
      <c r="AB10" s="63"/>
      <c r="AC10" s="63"/>
      <c r="AD10" s="64">
        <f>データ!Q6</f>
        <v>2581</v>
      </c>
      <c r="AE10" s="64"/>
      <c r="AF10" s="64"/>
      <c r="AG10" s="64"/>
      <c r="AH10" s="64"/>
      <c r="AI10" s="64"/>
      <c r="AJ10" s="64"/>
      <c r="AK10" s="2"/>
      <c r="AL10" s="64">
        <f>データ!U6</f>
        <v>72350</v>
      </c>
      <c r="AM10" s="64"/>
      <c r="AN10" s="64"/>
      <c r="AO10" s="64"/>
      <c r="AP10" s="64"/>
      <c r="AQ10" s="64"/>
      <c r="AR10" s="64"/>
      <c r="AS10" s="64"/>
      <c r="AT10" s="63">
        <f>データ!V6</f>
        <v>11.2</v>
      </c>
      <c r="AU10" s="63"/>
      <c r="AV10" s="63"/>
      <c r="AW10" s="63"/>
      <c r="AX10" s="63"/>
      <c r="AY10" s="63"/>
      <c r="AZ10" s="63"/>
      <c r="BA10" s="63"/>
      <c r="BB10" s="63">
        <f>データ!W6</f>
        <v>6459.82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262102</v>
      </c>
      <c r="D6" s="31">
        <f t="shared" si="3"/>
        <v>46</v>
      </c>
      <c r="E6" s="31">
        <f t="shared" si="3"/>
        <v>17</v>
      </c>
      <c r="F6" s="31">
        <f t="shared" si="3"/>
        <v>1</v>
      </c>
      <c r="G6" s="31">
        <f t="shared" si="3"/>
        <v>0</v>
      </c>
      <c r="H6" s="31" t="str">
        <f t="shared" si="3"/>
        <v>京都府　八幡市</v>
      </c>
      <c r="I6" s="31" t="str">
        <f t="shared" si="3"/>
        <v>法適用</v>
      </c>
      <c r="J6" s="31" t="str">
        <f t="shared" si="3"/>
        <v>下水道事業</v>
      </c>
      <c r="K6" s="31" t="str">
        <f t="shared" si="3"/>
        <v>公共下水道</v>
      </c>
      <c r="L6" s="31" t="str">
        <f t="shared" si="3"/>
        <v>Bc1</v>
      </c>
      <c r="M6" s="32" t="str">
        <f t="shared" si="3"/>
        <v>-</v>
      </c>
      <c r="N6" s="32">
        <f t="shared" si="3"/>
        <v>73.290000000000006</v>
      </c>
      <c r="O6" s="32">
        <f t="shared" si="3"/>
        <v>99.86</v>
      </c>
      <c r="P6" s="32">
        <f t="shared" si="3"/>
        <v>96.08</v>
      </c>
      <c r="Q6" s="32">
        <f t="shared" si="3"/>
        <v>2581</v>
      </c>
      <c r="R6" s="32">
        <f t="shared" si="3"/>
        <v>72589</v>
      </c>
      <c r="S6" s="32">
        <f t="shared" si="3"/>
        <v>24.35</v>
      </c>
      <c r="T6" s="32">
        <f t="shared" si="3"/>
        <v>2981.07</v>
      </c>
      <c r="U6" s="32">
        <f t="shared" si="3"/>
        <v>72350</v>
      </c>
      <c r="V6" s="32">
        <f t="shared" si="3"/>
        <v>11.2</v>
      </c>
      <c r="W6" s="32">
        <f t="shared" si="3"/>
        <v>6459.82</v>
      </c>
      <c r="X6" s="33">
        <f>IF(X7="",NA(),X7)</f>
        <v>104.41</v>
      </c>
      <c r="Y6" s="33">
        <f t="shared" ref="Y6:AG6" si="4">IF(Y7="",NA(),Y7)</f>
        <v>101.5</v>
      </c>
      <c r="Z6" s="33">
        <f t="shared" si="4"/>
        <v>102.61</v>
      </c>
      <c r="AA6" s="33">
        <f t="shared" si="4"/>
        <v>101.44</v>
      </c>
      <c r="AB6" s="33">
        <f t="shared" si="4"/>
        <v>100.51</v>
      </c>
      <c r="AC6" s="33">
        <f t="shared" si="4"/>
        <v>103.7</v>
      </c>
      <c r="AD6" s="33">
        <f t="shared" si="4"/>
        <v>100.13</v>
      </c>
      <c r="AE6" s="33">
        <f t="shared" si="4"/>
        <v>101.67</v>
      </c>
      <c r="AF6" s="33">
        <f t="shared" si="4"/>
        <v>107.19</v>
      </c>
      <c r="AG6" s="33">
        <f t="shared" si="4"/>
        <v>105.81</v>
      </c>
      <c r="AH6" s="32" t="str">
        <f>IF(AH7="","",IF(AH7="-","【-】","【"&amp;SUBSTITUTE(TEXT(AH7,"#,##0.00"),"-","△")&amp;"】"))</f>
        <v>【108.23】</v>
      </c>
      <c r="AI6" s="32">
        <f>IF(AI7="",NA(),AI7)</f>
        <v>0</v>
      </c>
      <c r="AJ6" s="32">
        <f t="shared" ref="AJ6:AR6" si="5">IF(AJ7="",NA(),AJ7)</f>
        <v>0</v>
      </c>
      <c r="AK6" s="32">
        <f t="shared" si="5"/>
        <v>0</v>
      </c>
      <c r="AL6" s="32">
        <f t="shared" si="5"/>
        <v>0</v>
      </c>
      <c r="AM6" s="32">
        <f t="shared" si="5"/>
        <v>0</v>
      </c>
      <c r="AN6" s="33">
        <f t="shared" si="5"/>
        <v>54.64</v>
      </c>
      <c r="AO6" s="33">
        <f t="shared" si="5"/>
        <v>52.48</v>
      </c>
      <c r="AP6" s="33">
        <f t="shared" si="5"/>
        <v>53.95</v>
      </c>
      <c r="AQ6" s="33">
        <f t="shared" si="5"/>
        <v>42.55</v>
      </c>
      <c r="AR6" s="33">
        <f t="shared" si="5"/>
        <v>35.49</v>
      </c>
      <c r="AS6" s="32" t="str">
        <f>IF(AS7="","",IF(AS7="-","【-】","【"&amp;SUBSTITUTE(TEXT(AS7,"#,##0.00"),"-","△")&amp;"】"))</f>
        <v>【4.45】</v>
      </c>
      <c r="AT6" s="33">
        <f>IF(AT7="",NA(),AT7)</f>
        <v>467.76</v>
      </c>
      <c r="AU6" s="33">
        <f t="shared" ref="AU6:BC6" si="6">IF(AU7="",NA(),AU7)</f>
        <v>320.69</v>
      </c>
      <c r="AV6" s="33">
        <f t="shared" si="6"/>
        <v>344.88</v>
      </c>
      <c r="AW6" s="33">
        <f t="shared" si="6"/>
        <v>106.42</v>
      </c>
      <c r="AX6" s="33">
        <f t="shared" si="6"/>
        <v>118.59</v>
      </c>
      <c r="AY6" s="33">
        <f t="shared" si="6"/>
        <v>223.52</v>
      </c>
      <c r="AZ6" s="33">
        <f t="shared" si="6"/>
        <v>208.92</v>
      </c>
      <c r="BA6" s="33">
        <f t="shared" si="6"/>
        <v>334.04</v>
      </c>
      <c r="BB6" s="33">
        <f t="shared" si="6"/>
        <v>78.62</v>
      </c>
      <c r="BC6" s="33">
        <f t="shared" si="6"/>
        <v>82.47</v>
      </c>
      <c r="BD6" s="32" t="str">
        <f>IF(BD7="","",IF(BD7="-","【-】","【"&amp;SUBSTITUTE(TEXT(BD7,"#,##0.00"),"-","△")&amp;"】"))</f>
        <v>【57.41】</v>
      </c>
      <c r="BE6" s="33">
        <f>IF(BE7="",NA(),BE7)</f>
        <v>489.89</v>
      </c>
      <c r="BF6" s="33">
        <f t="shared" ref="BF6:BN6" si="7">IF(BF7="",NA(),BF7)</f>
        <v>484.79</v>
      </c>
      <c r="BG6" s="33">
        <f t="shared" si="7"/>
        <v>432.09</v>
      </c>
      <c r="BH6" s="33">
        <f t="shared" si="7"/>
        <v>535.73</v>
      </c>
      <c r="BI6" s="33">
        <f t="shared" si="7"/>
        <v>564.11</v>
      </c>
      <c r="BJ6" s="33">
        <f t="shared" si="7"/>
        <v>742.31</v>
      </c>
      <c r="BK6" s="33">
        <f t="shared" si="7"/>
        <v>708.85</v>
      </c>
      <c r="BL6" s="33">
        <f t="shared" si="7"/>
        <v>660.23</v>
      </c>
      <c r="BM6" s="33">
        <f t="shared" si="7"/>
        <v>658.6</v>
      </c>
      <c r="BN6" s="33">
        <f t="shared" si="7"/>
        <v>664.04</v>
      </c>
      <c r="BO6" s="32" t="str">
        <f>IF(BO7="","",IF(BO7="-","【-】","【"&amp;SUBSTITUTE(TEXT(BO7,"#,##0.00"),"-","△")&amp;"】"))</f>
        <v>【763.62】</v>
      </c>
      <c r="BP6" s="33">
        <f>IF(BP7="",NA(),BP7)</f>
        <v>108.52</v>
      </c>
      <c r="BQ6" s="33">
        <f t="shared" ref="BQ6:BY6" si="8">IF(BQ7="",NA(),BQ7)</f>
        <v>103.65</v>
      </c>
      <c r="BR6" s="33">
        <f t="shared" si="8"/>
        <v>105.99</v>
      </c>
      <c r="BS6" s="33">
        <f t="shared" si="8"/>
        <v>92.06</v>
      </c>
      <c r="BT6" s="33">
        <f t="shared" si="8"/>
        <v>97.26</v>
      </c>
      <c r="BU6" s="33">
        <f t="shared" si="8"/>
        <v>86.6</v>
      </c>
      <c r="BV6" s="33">
        <f t="shared" si="8"/>
        <v>89.47</v>
      </c>
      <c r="BW6" s="33">
        <f t="shared" si="8"/>
        <v>88.7</v>
      </c>
      <c r="BX6" s="33">
        <f t="shared" si="8"/>
        <v>88.44</v>
      </c>
      <c r="BY6" s="33">
        <f t="shared" si="8"/>
        <v>86.2</v>
      </c>
      <c r="BZ6" s="32" t="str">
        <f>IF(BZ7="","",IF(BZ7="-","【-】","【"&amp;SUBSTITUTE(TEXT(BZ7,"#,##0.00"),"-","△")&amp;"】"))</f>
        <v>【98.53】</v>
      </c>
      <c r="CA6" s="33">
        <f>IF(CA7="",NA(),CA7)</f>
        <v>117.82</v>
      </c>
      <c r="CB6" s="33">
        <f t="shared" ref="CB6:CJ6" si="9">IF(CB7="",NA(),CB7)</f>
        <v>123.42</v>
      </c>
      <c r="CC6" s="33">
        <f t="shared" si="9"/>
        <v>120.44</v>
      </c>
      <c r="CD6" s="33">
        <f t="shared" si="9"/>
        <v>138.51</v>
      </c>
      <c r="CE6" s="33">
        <f t="shared" si="9"/>
        <v>131.18</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64.2</v>
      </c>
      <c r="CR6" s="33">
        <f t="shared" si="10"/>
        <v>64.75</v>
      </c>
      <c r="CS6" s="33">
        <f t="shared" si="10"/>
        <v>62.03</v>
      </c>
      <c r="CT6" s="33">
        <f t="shared" si="10"/>
        <v>59.27</v>
      </c>
      <c r="CU6" s="33">
        <f t="shared" si="10"/>
        <v>62.64</v>
      </c>
      <c r="CV6" s="32" t="str">
        <f>IF(CV7="","",IF(CV7="-","【-】","【"&amp;SUBSTITUTE(TEXT(CV7,"#,##0.00"),"-","△")&amp;"】"))</f>
        <v>【60.01】</v>
      </c>
      <c r="CW6" s="33">
        <f>IF(CW7="",NA(),CW7)</f>
        <v>98.04</v>
      </c>
      <c r="CX6" s="33">
        <f t="shared" ref="CX6:DF6" si="11">IF(CX7="",NA(),CX7)</f>
        <v>98.14</v>
      </c>
      <c r="CY6" s="33">
        <f t="shared" si="11"/>
        <v>98.23</v>
      </c>
      <c r="CZ6" s="33">
        <f t="shared" si="11"/>
        <v>98.39</v>
      </c>
      <c r="DA6" s="33">
        <f t="shared" si="11"/>
        <v>98.64</v>
      </c>
      <c r="DB6" s="33">
        <f t="shared" si="11"/>
        <v>93.37</v>
      </c>
      <c r="DC6" s="33">
        <f t="shared" si="11"/>
        <v>92.84</v>
      </c>
      <c r="DD6" s="33">
        <f t="shared" si="11"/>
        <v>93.53</v>
      </c>
      <c r="DE6" s="33">
        <f t="shared" si="11"/>
        <v>92.82</v>
      </c>
      <c r="DF6" s="33">
        <f t="shared" si="11"/>
        <v>92.98</v>
      </c>
      <c r="DG6" s="32" t="str">
        <f>IF(DG7="","",IF(DG7="-","【-】","【"&amp;SUBSTITUTE(TEXT(DG7,"#,##0.00"),"-","△")&amp;"】"))</f>
        <v>【94.73】</v>
      </c>
      <c r="DH6" s="33">
        <f>IF(DH7="",NA(),DH7)</f>
        <v>2.66</v>
      </c>
      <c r="DI6" s="33">
        <f t="shared" ref="DI6:DQ6" si="12">IF(DI7="",NA(),DI7)</f>
        <v>3.98</v>
      </c>
      <c r="DJ6" s="33">
        <f t="shared" si="12"/>
        <v>5.25</v>
      </c>
      <c r="DK6" s="33">
        <f t="shared" si="12"/>
        <v>15.03</v>
      </c>
      <c r="DL6" s="33">
        <f t="shared" si="12"/>
        <v>17.96</v>
      </c>
      <c r="DM6" s="33">
        <f t="shared" si="12"/>
        <v>12.39</v>
      </c>
      <c r="DN6" s="33">
        <f t="shared" si="12"/>
        <v>15.62</v>
      </c>
      <c r="DO6" s="33">
        <f t="shared" si="12"/>
        <v>17.82</v>
      </c>
      <c r="DP6" s="33">
        <f t="shared" si="12"/>
        <v>31.92</v>
      </c>
      <c r="DQ6" s="33">
        <f t="shared" si="12"/>
        <v>30.09</v>
      </c>
      <c r="DR6" s="32" t="str">
        <f>IF(DR7="","",IF(DR7="-","【-】","【"&amp;SUBSTITUTE(TEXT(DR7,"#,##0.00"),"-","△")&amp;"】"))</f>
        <v>【36.85】</v>
      </c>
      <c r="DS6" s="32">
        <f>IF(DS7="",NA(),DS7)</f>
        <v>0</v>
      </c>
      <c r="DT6" s="32">
        <f t="shared" ref="DT6:EB6" si="13">IF(DT7="",NA(),DT7)</f>
        <v>0</v>
      </c>
      <c r="DU6" s="32">
        <f t="shared" si="13"/>
        <v>0</v>
      </c>
      <c r="DV6" s="32">
        <f t="shared" si="13"/>
        <v>0</v>
      </c>
      <c r="DW6" s="32">
        <f t="shared" si="13"/>
        <v>0</v>
      </c>
      <c r="DX6" s="33">
        <f t="shared" si="13"/>
        <v>0.65</v>
      </c>
      <c r="DY6" s="33">
        <f t="shared" si="13"/>
        <v>0.63</v>
      </c>
      <c r="DZ6" s="32">
        <f t="shared" si="13"/>
        <v>0</v>
      </c>
      <c r="EA6" s="33">
        <f t="shared" si="13"/>
        <v>0.18</v>
      </c>
      <c r="EB6" s="32">
        <f t="shared" si="13"/>
        <v>0</v>
      </c>
      <c r="EC6" s="32" t="str">
        <f>IF(EC7="","",IF(EC7="-","【-】","【"&amp;SUBSTITUTE(TEXT(EC7,"#,##0.00"),"-","△")&amp;"】"))</f>
        <v>【4.56】</v>
      </c>
      <c r="ED6" s="33">
        <f>IF(ED7="",NA(),ED7)</f>
        <v>0.24</v>
      </c>
      <c r="EE6" s="33">
        <f t="shared" ref="EE6:EM6" si="14">IF(EE7="",NA(),EE7)</f>
        <v>0.38</v>
      </c>
      <c r="EF6" s="33">
        <f t="shared" si="14"/>
        <v>0.8</v>
      </c>
      <c r="EG6" s="33">
        <f t="shared" si="14"/>
        <v>0.77</v>
      </c>
      <c r="EH6" s="33">
        <f t="shared" si="14"/>
        <v>0.39</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7" s="34" customFormat="1">
      <c r="A7" s="26"/>
      <c r="B7" s="35">
        <v>2015</v>
      </c>
      <c r="C7" s="35">
        <v>262102</v>
      </c>
      <c r="D7" s="35">
        <v>46</v>
      </c>
      <c r="E7" s="35">
        <v>17</v>
      </c>
      <c r="F7" s="35">
        <v>1</v>
      </c>
      <c r="G7" s="35">
        <v>0</v>
      </c>
      <c r="H7" s="35" t="s">
        <v>96</v>
      </c>
      <c r="I7" s="35" t="s">
        <v>97</v>
      </c>
      <c r="J7" s="35" t="s">
        <v>98</v>
      </c>
      <c r="K7" s="35" t="s">
        <v>99</v>
      </c>
      <c r="L7" s="35" t="s">
        <v>100</v>
      </c>
      <c r="M7" s="36" t="s">
        <v>101</v>
      </c>
      <c r="N7" s="36">
        <v>73.290000000000006</v>
      </c>
      <c r="O7" s="36">
        <v>99.86</v>
      </c>
      <c r="P7" s="36">
        <v>96.08</v>
      </c>
      <c r="Q7" s="36">
        <v>2581</v>
      </c>
      <c r="R7" s="36">
        <v>72589</v>
      </c>
      <c r="S7" s="36">
        <v>24.35</v>
      </c>
      <c r="T7" s="36">
        <v>2981.07</v>
      </c>
      <c r="U7" s="36">
        <v>72350</v>
      </c>
      <c r="V7" s="36">
        <v>11.2</v>
      </c>
      <c r="W7" s="36">
        <v>6459.82</v>
      </c>
      <c r="X7" s="36">
        <v>104.41</v>
      </c>
      <c r="Y7" s="36">
        <v>101.5</v>
      </c>
      <c r="Z7" s="36">
        <v>102.61</v>
      </c>
      <c r="AA7" s="36">
        <v>101.44</v>
      </c>
      <c r="AB7" s="36">
        <v>100.51</v>
      </c>
      <c r="AC7" s="36">
        <v>103.7</v>
      </c>
      <c r="AD7" s="36">
        <v>100.13</v>
      </c>
      <c r="AE7" s="36">
        <v>101.67</v>
      </c>
      <c r="AF7" s="36">
        <v>107.19</v>
      </c>
      <c r="AG7" s="36">
        <v>105.81</v>
      </c>
      <c r="AH7" s="36">
        <v>108.23</v>
      </c>
      <c r="AI7" s="36">
        <v>0</v>
      </c>
      <c r="AJ7" s="36">
        <v>0</v>
      </c>
      <c r="AK7" s="36">
        <v>0</v>
      </c>
      <c r="AL7" s="36">
        <v>0</v>
      </c>
      <c r="AM7" s="36">
        <v>0</v>
      </c>
      <c r="AN7" s="36">
        <v>54.64</v>
      </c>
      <c r="AO7" s="36">
        <v>52.48</v>
      </c>
      <c r="AP7" s="36">
        <v>53.95</v>
      </c>
      <c r="AQ7" s="36">
        <v>42.55</v>
      </c>
      <c r="AR7" s="36">
        <v>35.49</v>
      </c>
      <c r="AS7" s="36">
        <v>4.45</v>
      </c>
      <c r="AT7" s="36">
        <v>467.76</v>
      </c>
      <c r="AU7" s="36">
        <v>320.69</v>
      </c>
      <c r="AV7" s="36">
        <v>344.88</v>
      </c>
      <c r="AW7" s="36">
        <v>106.42</v>
      </c>
      <c r="AX7" s="36">
        <v>118.59</v>
      </c>
      <c r="AY7" s="36">
        <v>223.52</v>
      </c>
      <c r="AZ7" s="36">
        <v>208.92</v>
      </c>
      <c r="BA7" s="36">
        <v>334.04</v>
      </c>
      <c r="BB7" s="36">
        <v>78.62</v>
      </c>
      <c r="BC7" s="36">
        <v>82.47</v>
      </c>
      <c r="BD7" s="36">
        <v>57.41</v>
      </c>
      <c r="BE7" s="36">
        <v>489.89</v>
      </c>
      <c r="BF7" s="36">
        <v>484.79</v>
      </c>
      <c r="BG7" s="36">
        <v>432.09</v>
      </c>
      <c r="BH7" s="36">
        <v>535.73</v>
      </c>
      <c r="BI7" s="36">
        <v>564.11</v>
      </c>
      <c r="BJ7" s="36">
        <v>742.31</v>
      </c>
      <c r="BK7" s="36">
        <v>708.85</v>
      </c>
      <c r="BL7" s="36">
        <v>660.23</v>
      </c>
      <c r="BM7" s="36">
        <v>658.6</v>
      </c>
      <c r="BN7" s="36">
        <v>664.04</v>
      </c>
      <c r="BO7" s="36">
        <v>763.62</v>
      </c>
      <c r="BP7" s="36">
        <v>108.52</v>
      </c>
      <c r="BQ7" s="36">
        <v>103.65</v>
      </c>
      <c r="BR7" s="36">
        <v>105.99</v>
      </c>
      <c r="BS7" s="36">
        <v>92.06</v>
      </c>
      <c r="BT7" s="36">
        <v>97.26</v>
      </c>
      <c r="BU7" s="36">
        <v>86.6</v>
      </c>
      <c r="BV7" s="36">
        <v>89.47</v>
      </c>
      <c r="BW7" s="36">
        <v>88.7</v>
      </c>
      <c r="BX7" s="36">
        <v>88.44</v>
      </c>
      <c r="BY7" s="36">
        <v>86.2</v>
      </c>
      <c r="BZ7" s="36">
        <v>98.53</v>
      </c>
      <c r="CA7" s="36">
        <v>117.82</v>
      </c>
      <c r="CB7" s="36">
        <v>123.42</v>
      </c>
      <c r="CC7" s="36">
        <v>120.44</v>
      </c>
      <c r="CD7" s="36">
        <v>138.51</v>
      </c>
      <c r="CE7" s="36">
        <v>131.18</v>
      </c>
      <c r="CF7" s="36">
        <v>144.15</v>
      </c>
      <c r="CG7" s="36">
        <v>143.47999999999999</v>
      </c>
      <c r="CH7" s="36">
        <v>145.05000000000001</v>
      </c>
      <c r="CI7" s="36">
        <v>147.15</v>
      </c>
      <c r="CJ7" s="36">
        <v>146.47999999999999</v>
      </c>
      <c r="CK7" s="36">
        <v>139.69999999999999</v>
      </c>
      <c r="CL7" s="36" t="s">
        <v>101</v>
      </c>
      <c r="CM7" s="36" t="s">
        <v>101</v>
      </c>
      <c r="CN7" s="36" t="s">
        <v>101</v>
      </c>
      <c r="CO7" s="36" t="s">
        <v>101</v>
      </c>
      <c r="CP7" s="36" t="s">
        <v>101</v>
      </c>
      <c r="CQ7" s="36">
        <v>64.2</v>
      </c>
      <c r="CR7" s="36">
        <v>64.75</v>
      </c>
      <c r="CS7" s="36">
        <v>62.03</v>
      </c>
      <c r="CT7" s="36">
        <v>59.27</v>
      </c>
      <c r="CU7" s="36">
        <v>62.64</v>
      </c>
      <c r="CV7" s="36">
        <v>60.01</v>
      </c>
      <c r="CW7" s="36">
        <v>98.04</v>
      </c>
      <c r="CX7" s="36">
        <v>98.14</v>
      </c>
      <c r="CY7" s="36">
        <v>98.23</v>
      </c>
      <c r="CZ7" s="36">
        <v>98.39</v>
      </c>
      <c r="DA7" s="36">
        <v>98.64</v>
      </c>
      <c r="DB7" s="36">
        <v>93.37</v>
      </c>
      <c r="DC7" s="36">
        <v>92.84</v>
      </c>
      <c r="DD7" s="36">
        <v>93.53</v>
      </c>
      <c r="DE7" s="36">
        <v>92.82</v>
      </c>
      <c r="DF7" s="36">
        <v>92.98</v>
      </c>
      <c r="DG7" s="36">
        <v>94.73</v>
      </c>
      <c r="DH7" s="36">
        <v>2.66</v>
      </c>
      <c r="DI7" s="36">
        <v>3.98</v>
      </c>
      <c r="DJ7" s="36">
        <v>5.25</v>
      </c>
      <c r="DK7" s="36">
        <v>15.03</v>
      </c>
      <c r="DL7" s="36">
        <v>17.96</v>
      </c>
      <c r="DM7" s="36">
        <v>12.39</v>
      </c>
      <c r="DN7" s="36">
        <v>15.62</v>
      </c>
      <c r="DO7" s="36">
        <v>17.82</v>
      </c>
      <c r="DP7" s="36">
        <v>31.92</v>
      </c>
      <c r="DQ7" s="36">
        <v>30.09</v>
      </c>
      <c r="DR7" s="36">
        <v>36.85</v>
      </c>
      <c r="DS7" s="36">
        <v>0</v>
      </c>
      <c r="DT7" s="36">
        <v>0</v>
      </c>
      <c r="DU7" s="36">
        <v>0</v>
      </c>
      <c r="DV7" s="36">
        <v>0</v>
      </c>
      <c r="DW7" s="36">
        <v>0</v>
      </c>
      <c r="DX7" s="36">
        <v>0.65</v>
      </c>
      <c r="DY7" s="36">
        <v>0.63</v>
      </c>
      <c r="DZ7" s="36">
        <v>0</v>
      </c>
      <c r="EA7" s="36">
        <v>0.18</v>
      </c>
      <c r="EB7" s="36">
        <v>0</v>
      </c>
      <c r="EC7" s="36">
        <v>4.5599999999999996</v>
      </c>
      <c r="ED7" s="36">
        <v>0.24</v>
      </c>
      <c r="EE7" s="36">
        <v>0.38</v>
      </c>
      <c r="EF7" s="36">
        <v>0.8</v>
      </c>
      <c r="EG7" s="36">
        <v>0.77</v>
      </c>
      <c r="EH7" s="36">
        <v>0.39</v>
      </c>
      <c r="EI7" s="36">
        <v>0.05</v>
      </c>
      <c r="EJ7" s="36">
        <v>0.04</v>
      </c>
      <c r="EK7" s="36">
        <v>0.05</v>
      </c>
      <c r="EL7" s="36">
        <v>7.0000000000000007E-2</v>
      </c>
      <c r="EM7" s="36">
        <v>7.0000000000000007E-2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yawata</cp:lastModifiedBy>
  <cp:lastPrinted>2017-02-27T06:37:19Z</cp:lastPrinted>
  <dcterms:created xsi:type="dcterms:W3CDTF">2017-02-08T02:36:16Z</dcterms:created>
  <dcterms:modified xsi:type="dcterms:W3CDTF">2017-02-27T06:47:21Z</dcterms:modified>
</cp:coreProperties>
</file>