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R6" i="5"/>
  <c r="Q6" i="5"/>
  <c r="AI8" i="4" s="1"/>
  <c r="P6" i="5"/>
  <c r="O6" i="5"/>
  <c r="N6" i="5"/>
  <c r="M6" i="5"/>
  <c r="L6" i="5"/>
  <c r="Z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Y8" i="4"/>
  <c r="AQ8" i="4"/>
  <c r="R8" i="4"/>
  <c r="J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<sst xmlns="http://schemas.openxmlformats.org/spreadsheetml/2006/main" count="217" uniqueCount="107">
  <si>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</si>
  <si>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</si>
  <si>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</si>
  <si>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</si>
  <si>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</si>
  <si>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</si>
  <si>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</si>
  <si>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</si>
  <si>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</si>
  <si>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</si>
  <si>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</si>
  <si>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</si>
  <si>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</si>
  <si>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</si>
  <si>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</si>
  <si>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</si>
  <si>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</si>
  <si>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</si>
  <si>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</si>
  <si>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</si>
  <si>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</si>
  <si>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</si>
  <si>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</si>
  <si>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</si>
  <si>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</si>
  <si>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</si>
  <si>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</si>
  <si>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</si>
  <si>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</si>
  <si>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</si>
  <si>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</si>
  <si>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</si>
  <si>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</si>
  <si>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</si>
  <si>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</si>
  <si>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</si>
  <si>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</si>
  <si>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</si>
  <si>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</si>
  <si>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</si>
  <si>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</si>
  <si>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</si>
  <si>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</si>
  <si>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</si>
  <si>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</si>
  <si>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</si>
  <si>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</si>
  <si>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</si>
  <si>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</si>
  <si>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</si>
  <si>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</si>
  <si>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</si>
  <si>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</si>
  <si>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</si>
  <si>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</si>
  <si>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</si>
  <si>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</si>
  <si>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</si>
  <si>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</si>
  <si>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</si>
  <si>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</si>
  <si>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</si>
  <si>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</si>
  <si>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</si>
  <si>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</si>
  <si>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</si>
  <si>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</si>
  <si>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</si>
  <si>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</si>
  <si>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</si>
  <si>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</si>
  <si>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</si>
  <si>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</si>
  <si>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</si>
  <si>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</si>
  <si>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</si>
  <si>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</si>
  <si>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</si>
  <si>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</si>
  <si>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</si>
  <si>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</si>
  <si>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</si>
  <si>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</si>
  <si>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</si>
  <si>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</si>
  <si>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</si>
  <si>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</si>
  <si>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</si>
  <si>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</si>
  <si>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</si>
  <si>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</si>
  <si>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</si>
  <si>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</si>
  <si>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京都府　八幡市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</si>
  <si>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</si>
  <si>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</si>
  <si>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</si>
  <si>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</si>
  <si>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</si>
  <si>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</si>
  <si>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</si>
  <si>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</si>
  <si>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</si>
  <si>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</si>
  <si>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27年度においては、平成26年度から引き続き、給水収益が減少し、各財政指標に大きく影響を与えている。有収水量の落ち込みが主な要因で、減少傾向は毎年続いているが、一方で給水契約件数については微増している。当市の水道料金は逓増性が高い（基本料金が安価）傾向にあるため、人口減少や少子高齢化、節水機器の普及等による契約件数あたりの使用水量の落ちこみが、給水収益の減少により影響しているものと考えられる。
　上記の状況にも関わらず、管路の老朽化は進んでおり、今後も更新が必要な配管が増加していくことから、これらの財源の確保が課題となるが、企業債残高についても微増で推移しており、将来負担を考慮すると借り入れは最小限に留め、より効率的な運営に努めていくことが必要となる。</t>
    <rPh sb="13" eb="15">
      <t>ヘイセイ</t>
    </rPh>
    <rPh sb="17" eb="19">
      <t>ネンド</t>
    </rPh>
    <rPh sb="21" eb="22">
      <t>ヒ</t>
    </rPh>
    <rPh sb="23" eb="24">
      <t>ツヅ</t>
    </rPh>
    <rPh sb="35" eb="36">
      <t>カク</t>
    </rPh>
    <rPh sb="36" eb="38">
      <t>ザイセイ</t>
    </rPh>
    <rPh sb="38" eb="40">
      <t>シヒョウ</t>
    </rPh>
    <rPh sb="41" eb="42">
      <t>オオ</t>
    </rPh>
    <rPh sb="44" eb="46">
      <t>エイキョウ</t>
    </rPh>
    <rPh sb="47" eb="48">
      <t>アタ</t>
    </rPh>
    <rPh sb="63" eb="64">
      <t>オモ</t>
    </rPh>
    <rPh sb="65" eb="67">
      <t>ヨウイン</t>
    </rPh>
    <rPh sb="74" eb="76">
      <t>マイトシ</t>
    </rPh>
    <rPh sb="76" eb="77">
      <t>ツヅ</t>
    </rPh>
    <rPh sb="203" eb="205">
      <t>ジョウキ</t>
    </rPh>
    <rPh sb="206" eb="208">
      <t>ジョウキョウ</t>
    </rPh>
    <rPh sb="210" eb="211">
      <t>カカ</t>
    </rPh>
    <rPh sb="268" eb="270">
      <t>キギョウ</t>
    </rPh>
    <rPh sb="270" eb="271">
      <t>サイ</t>
    </rPh>
    <rPh sb="271" eb="273">
      <t>ザンダカ</t>
    </rPh>
    <rPh sb="278" eb="280">
      <t>ビゾウ</t>
    </rPh>
    <rPh sb="281" eb="283">
      <t>スイイ</t>
    </rPh>
    <rPh sb="288" eb="290">
      <t>ショウライ</t>
    </rPh>
    <rPh sb="290" eb="292">
      <t>フタン</t>
    </rPh>
    <rPh sb="293" eb="295">
      <t>コウリョ</t>
    </rPh>
    <rPh sb="298" eb="299">
      <t>カ</t>
    </rPh>
    <rPh sb="300" eb="301">
      <t>イ</t>
    </rPh>
    <rPh sb="303" eb="306">
      <t>サイショウゲン</t>
    </rPh>
    <rPh sb="307" eb="308">
      <t>トド</t>
    </rPh>
    <phoneticPr fontId="4"/>
  </si>
  <si>
    <t>　経常収支比率については、平成25年度から3年連続で100%を下回っており、類似団体や全国平均と比較しても低い水準である。平成27年度時点で累積欠損金こそ発生していないが、収益の確保等改善が必要な状況である。
　料金回収率についても、上記と同様の要因により100%を下回っている。給水収益以外の主な経常収益としては、その他営業収益の下水道料金調定等事務受託料及び加入金、他会計補助金の退職給与金繰入金がある。
　施設利用率の低下は、有収水量や給水量の落ち込みによるもので、人口減少や節水機器の普及等が影響しているものと考えられる。一方で有収率については高い傾向にあり、漏水やメーター故障等が少なく、効率的に水の供給が行えていると言える。
　流動比率については、新会計基準の導入（八幡市では平成26年度に導入）により企業債が資本から負債へ振替となったことにより、平成25年度から平成26年度にかけては、当市においても全国的にも大きく数値を下げている。平成27年度については前年度比とほぼ横ばいで推移しており、支払能力については、類似団体と比べてやや低いものの、現時点では十分であると言える。ただし、3年連続で経常収支比率が100%を下回っているので、今後現金の減少が見込まれ、流動資産が減少するものと思われる。</t>
    <rPh sb="22" eb="23">
      <t>ネン</t>
    </rPh>
    <rPh sb="23" eb="25">
      <t>レンゾク</t>
    </rPh>
    <rPh sb="61" eb="63">
      <t>ヘイセイ</t>
    </rPh>
    <rPh sb="65" eb="67">
      <t>ネンド</t>
    </rPh>
    <rPh sb="236" eb="238">
      <t>ジンコウ</t>
    </rPh>
    <rPh sb="238" eb="240">
      <t>ゲンショウ</t>
    </rPh>
    <rPh sb="241" eb="243">
      <t>セッスイ</t>
    </rPh>
    <rPh sb="243" eb="245">
      <t>キキ</t>
    </rPh>
    <rPh sb="246" eb="248">
      <t>フキュウ</t>
    </rPh>
    <rPh sb="248" eb="249">
      <t>ナド</t>
    </rPh>
    <rPh sb="250" eb="252">
      <t>エイキョウ</t>
    </rPh>
    <rPh sb="259" eb="260">
      <t>カンガ</t>
    </rPh>
    <rPh sb="380" eb="382">
      <t>ヘイセイ</t>
    </rPh>
    <rPh sb="384" eb="386">
      <t>ネンド</t>
    </rPh>
    <rPh sb="388" eb="390">
      <t>ヘイセイ</t>
    </rPh>
    <rPh sb="392" eb="394">
      <t>ネンド</t>
    </rPh>
    <rPh sb="424" eb="426">
      <t>ヘイセイ</t>
    </rPh>
    <rPh sb="428" eb="430">
      <t>ネンド</t>
    </rPh>
    <rPh sb="435" eb="439">
      <t>ゼンネンドヒ</t>
    </rPh>
    <rPh sb="442" eb="443">
      <t>ヨコ</t>
    </rPh>
    <rPh sb="446" eb="448">
      <t>スイイ</t>
    </rPh>
    <rPh sb="453" eb="455">
      <t>シハライ</t>
    </rPh>
    <rPh sb="455" eb="457">
      <t>ノウリョク</t>
    </rPh>
    <rPh sb="499" eb="500">
      <t>ネン</t>
    </rPh>
    <rPh sb="500" eb="502">
      <t>レンゾク</t>
    </rPh>
    <rPh sb="532" eb="534">
      <t>ミコ</t>
    </rPh>
    <rPh sb="537" eb="539">
      <t>リュウドウ</t>
    </rPh>
    <rPh sb="539" eb="541">
      <t>シサン</t>
    </rPh>
    <rPh sb="542" eb="544">
      <t>ゲンショウ</t>
    </rPh>
    <rPh sb="549" eb="550">
      <t>オモ</t>
    </rPh>
    <phoneticPr fontId="4"/>
  </si>
  <si>
    <t>　管路経年化率や有形固定資産減価償却率から、市内の管路の老朽化が進んでいることがわかり、漏水等を未然に防ぐためにも順次更新が必要である。特に、管路経年比率は類似団体と比べ数値、増加幅共に大きくなっている。
　管路更新率について、平成26、27年度は類似団体平均値を下回っているが、これは浄水場等施設の耐震化事業を重点的に行ったことから、管路の更新工事が少なかったためである。
　なお、有形固定資産の減価償却率については、平成26年度に新会計基準を導入したことで、補助金等を財源とする固定資産や受贈財産について、みなし償却の廃止を行ったことから、減価償却累計額が大幅に増加し、これにより減価償却率が増加した。</t>
    <rPh sb="68" eb="69">
      <t>トク</t>
    </rPh>
    <rPh sb="71" eb="73">
      <t>カンロ</t>
    </rPh>
    <rPh sb="73" eb="75">
      <t>ケイネン</t>
    </rPh>
    <rPh sb="75" eb="77">
      <t>ヒリツ</t>
    </rPh>
    <rPh sb="78" eb="80">
      <t>ルイジ</t>
    </rPh>
    <rPh sb="80" eb="82">
      <t>ダンタイ</t>
    </rPh>
    <rPh sb="83" eb="84">
      <t>クラ</t>
    </rPh>
    <rPh sb="104" eb="106">
      <t>カンロ</t>
    </rPh>
    <rPh sb="106" eb="108">
      <t>コウシン</t>
    </rPh>
    <rPh sb="108" eb="109">
      <t>リツ</t>
    </rPh>
    <rPh sb="114" eb="116">
      <t>ヘイセイ</t>
    </rPh>
    <rPh sb="121" eb="123">
      <t>ネンド</t>
    </rPh>
    <rPh sb="124" eb="126">
      <t>ルイジ</t>
    </rPh>
    <rPh sb="126" eb="128">
      <t>ダンタイ</t>
    </rPh>
    <rPh sb="128" eb="131">
      <t>ヘイキンチ</t>
    </rPh>
    <rPh sb="132" eb="134">
      <t>シタマワ</t>
    </rPh>
    <rPh sb="143" eb="145">
      <t>ジョウスイ</t>
    </rPh>
    <rPh sb="145" eb="146">
      <t>ジョウ</t>
    </rPh>
    <rPh sb="146" eb="147">
      <t>ナド</t>
    </rPh>
    <rPh sb="147" eb="149">
      <t>シセツ</t>
    </rPh>
    <rPh sb="150" eb="153">
      <t>タイシンカ</t>
    </rPh>
    <rPh sb="153" eb="155">
      <t>ジギョウ</t>
    </rPh>
    <rPh sb="156" eb="159">
      <t>ジュウテンテキ</t>
    </rPh>
    <rPh sb="160" eb="161">
      <t>オコナ</t>
    </rPh>
    <rPh sb="171" eb="173">
      <t>コウシン</t>
    </rPh>
    <rPh sb="173" eb="175">
      <t>コウジ</t>
    </rPh>
    <rPh sb="176" eb="177">
      <t>スク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</si>
</sst>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0.49</c:v>
                </c:pt>
                <c:pt idx="1">
                  <c:v>0.82</c:v>
                </c:pt>
                <c:pt idx="2">
                  <c:v>0.81</c:v>
                </c:pt>
                <c:pt idx="3">
                  <c:v>0.62</c:v>
                </c:pt>
                <c:pt idx="4">
                  <c:v>0.52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75456"/>
        <c:axId val="10716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0.84</c:v>
                </c:pt>
                <c:pt idx="1">
                  <c:v>0.78</c:v>
                </c:pt>
                <c:pt idx="2">
                  <c:v>0.83</c:v>
                </c:pt>
                <c:pt idx="3">
                  <c:v>0.72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75456"/>
        <c:axId val="107161088"/>
      </c:lineChart>
      <c:dateAx>
        <c:axId val="10547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161088"/>
        <c:crosses val="autoZero"/>
        <c:auto val="1"/>
        <c:lblOffset val="100"/>
        <c:baseTimeUnit val="years"/>
      </c:dateAx>
      <c:valAx>
        <c:axId val="10716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475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60.19</c:v>
                </c:pt>
                <c:pt idx="1">
                  <c:v>60.07</c:v>
                </c:pt>
                <c:pt idx="2">
                  <c:v>59.27</c:v>
                </c:pt>
                <c:pt idx="3">
                  <c:v>57.86</c:v>
                </c:pt>
                <c:pt idx="4">
                  <c:v>57.43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084736"/>
        <c:axId val="11608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60.04</c:v>
                </c:pt>
                <c:pt idx="1">
                  <c:v>59.88</c:v>
                </c:pt>
                <c:pt idx="2">
                  <c:v>59.68</c:v>
                </c:pt>
                <c:pt idx="3">
                  <c:v>59.17</c:v>
                </c:pt>
                <c:pt idx="4">
                  <c:v>59.34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84736"/>
        <c:axId val="116086656"/>
      </c:lineChart>
      <c:dateAx>
        <c:axId val="11608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086656"/>
        <c:crosses val="autoZero"/>
        <c:auto val="1"/>
        <c:lblOffset val="100"/>
        <c:baseTimeUnit val="years"/>
      </c:dateAx>
      <c:valAx>
        <c:axId val="11608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08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96.06</c:v>
                </c:pt>
                <c:pt idx="1">
                  <c:v>96.7</c:v>
                </c:pt>
                <c:pt idx="2">
                  <c:v>97.07</c:v>
                </c:pt>
                <c:pt idx="3">
                  <c:v>97.97</c:v>
                </c:pt>
                <c:pt idx="4">
                  <c:v>97.69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66016"/>
        <c:axId val="11616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87.33</c:v>
                </c:pt>
                <c:pt idx="1">
                  <c:v>87.65</c:v>
                </c:pt>
                <c:pt idx="2">
                  <c:v>87.63</c:v>
                </c:pt>
                <c:pt idx="3">
                  <c:v>87.6</c:v>
                </c:pt>
                <c:pt idx="4">
                  <c:v>87.74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166016"/>
        <c:axId val="116168192"/>
      </c:lineChart>
      <c:dateAx>
        <c:axId val="116166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168192"/>
        <c:crosses val="autoZero"/>
        <c:auto val="1"/>
        <c:lblOffset val="100"/>
        <c:baseTimeUnit val="years"/>
      </c:dateAx>
      <c:valAx>
        <c:axId val="11616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166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103.44</c:v>
                </c:pt>
                <c:pt idx="1">
                  <c:v>105</c:v>
                </c:pt>
                <c:pt idx="2">
                  <c:v>98.64</c:v>
                </c:pt>
                <c:pt idx="3">
                  <c:v>96.27</c:v>
                </c:pt>
                <c:pt idx="4">
                  <c:v>97.11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174912"/>
        <c:axId val="10718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107.68</c:v>
                </c:pt>
                <c:pt idx="1">
                  <c:v>108.24</c:v>
                </c:pt>
                <c:pt idx="2">
                  <c:v>107.8</c:v>
                </c:pt>
                <c:pt idx="3">
                  <c:v>111.96</c:v>
                </c:pt>
                <c:pt idx="4">
                  <c:v>112.69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74912"/>
        <c:axId val="107181184"/>
      </c:lineChart>
      <c:dateAx>
        <c:axId val="107174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181184"/>
        <c:crosses val="autoZero"/>
        <c:auto val="1"/>
        <c:lblOffset val="100"/>
        <c:baseTimeUnit val="years"/>
      </c:dateAx>
      <c:valAx>
        <c:axId val="107181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174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31.26</c:v>
                </c:pt>
                <c:pt idx="1">
                  <c:v>32.61</c:v>
                </c:pt>
                <c:pt idx="2">
                  <c:v>33.57</c:v>
                </c:pt>
                <c:pt idx="3">
                  <c:v>45.98</c:v>
                </c:pt>
                <c:pt idx="4">
                  <c:v>47.18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195008"/>
        <c:axId val="10720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37.71</c:v>
                </c:pt>
                <c:pt idx="1">
                  <c:v>38.69</c:v>
                </c:pt>
                <c:pt idx="2">
                  <c:v>39.65</c:v>
                </c:pt>
                <c:pt idx="3">
                  <c:v>45.25</c:v>
                </c:pt>
                <c:pt idx="4">
                  <c:v>46.27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95008"/>
        <c:axId val="107201280"/>
      </c:lineChart>
      <c:dateAx>
        <c:axId val="10719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201280"/>
        <c:crosses val="autoZero"/>
        <c:auto val="1"/>
        <c:lblOffset val="100"/>
        <c:baseTimeUnit val="years"/>
      </c:dateAx>
      <c:valAx>
        <c:axId val="10720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19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2.4300000000000002</c:v>
                </c:pt>
                <c:pt idx="1">
                  <c:v>5.88</c:v>
                </c:pt>
                <c:pt idx="2">
                  <c:v>8.94</c:v>
                </c:pt>
                <c:pt idx="3">
                  <c:v>14.44</c:v>
                </c:pt>
                <c:pt idx="4">
                  <c:v>15.14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251968"/>
        <c:axId val="10726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7.67</c:v>
                </c:pt>
                <c:pt idx="1">
                  <c:v>8.4</c:v>
                </c:pt>
                <c:pt idx="2">
                  <c:v>9.7100000000000009</c:v>
                </c:pt>
                <c:pt idx="3">
                  <c:v>10.71</c:v>
                </c:pt>
                <c:pt idx="4">
                  <c:v>10.93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51968"/>
        <c:axId val="107262336"/>
      </c:lineChart>
      <c:dateAx>
        <c:axId val="10725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262336"/>
        <c:crosses val="autoZero"/>
        <c:auto val="1"/>
        <c:lblOffset val="100"/>
        <c:baseTimeUnit val="years"/>
      </c:dateAx>
      <c:valAx>
        <c:axId val="10726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251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82656"/>
        <c:axId val="107577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4.67</c:v>
                </c:pt>
                <c:pt idx="1">
                  <c:v>4.46</c:v>
                </c:pt>
                <c:pt idx="2">
                  <c:v>4.3899999999999997</c:v>
                </c:pt>
                <c:pt idx="3">
                  <c:v>0.41</c:v>
                </c:pt>
                <c:pt idx="4">
                  <c:v>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82656"/>
        <c:axId val="107577344"/>
      </c:lineChart>
      <c:dateAx>
        <c:axId val="107382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577344"/>
        <c:crosses val="autoZero"/>
        <c:auto val="1"/>
        <c:lblOffset val="100"/>
        <c:baseTimeUnit val="years"/>
      </c:dateAx>
      <c:valAx>
        <c:axId val="107577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382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1075.72</c:v>
                </c:pt>
                <c:pt idx="1">
                  <c:v>925.37</c:v>
                </c:pt>
                <c:pt idx="2">
                  <c:v>412.81</c:v>
                </c:pt>
                <c:pt idx="3">
                  <c:v>298.45</c:v>
                </c:pt>
                <c:pt idx="4">
                  <c:v>320.11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64896"/>
        <c:axId val="107666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695.41</c:v>
                </c:pt>
                <c:pt idx="1">
                  <c:v>701</c:v>
                </c:pt>
                <c:pt idx="2">
                  <c:v>739.59</c:v>
                </c:pt>
                <c:pt idx="3">
                  <c:v>335.95</c:v>
                </c:pt>
                <c:pt idx="4">
                  <c:v>346.59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64896"/>
        <c:axId val="107666816"/>
      </c:lineChart>
      <c:dateAx>
        <c:axId val="10766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666816"/>
        <c:crosses val="autoZero"/>
        <c:auto val="1"/>
        <c:lblOffset val="100"/>
        <c:baseTimeUnit val="years"/>
      </c:dateAx>
      <c:valAx>
        <c:axId val="107666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664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371.65</c:v>
                </c:pt>
                <c:pt idx="1">
                  <c:v>364.13</c:v>
                </c:pt>
                <c:pt idx="2">
                  <c:v>372.71</c:v>
                </c:pt>
                <c:pt idx="3">
                  <c:v>388.54</c:v>
                </c:pt>
                <c:pt idx="4">
                  <c:v>400.48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63520"/>
        <c:axId val="10796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343.45</c:v>
                </c:pt>
                <c:pt idx="1">
                  <c:v>330.99</c:v>
                </c:pt>
                <c:pt idx="2">
                  <c:v>324.08999999999997</c:v>
                </c:pt>
                <c:pt idx="3">
                  <c:v>319.82</c:v>
                </c:pt>
                <c:pt idx="4">
                  <c:v>312.02999999999997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63520"/>
        <c:axId val="107965440"/>
      </c:lineChart>
      <c:dateAx>
        <c:axId val="107963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965440"/>
        <c:crosses val="autoZero"/>
        <c:auto val="1"/>
        <c:lblOffset val="100"/>
        <c:baseTimeUnit val="years"/>
      </c:dateAx>
      <c:valAx>
        <c:axId val="1079654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963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93.02</c:v>
                </c:pt>
                <c:pt idx="1">
                  <c:v>94.31</c:v>
                </c:pt>
                <c:pt idx="2">
                  <c:v>87.62</c:v>
                </c:pt>
                <c:pt idx="3">
                  <c:v>85.82</c:v>
                </c:pt>
                <c:pt idx="4">
                  <c:v>88.37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405568"/>
        <c:axId val="11540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99.61</c:v>
                </c:pt>
                <c:pt idx="1">
                  <c:v>100.27</c:v>
                </c:pt>
                <c:pt idx="2">
                  <c:v>99.46</c:v>
                </c:pt>
                <c:pt idx="3">
                  <c:v>105.21</c:v>
                </c:pt>
                <c:pt idx="4">
                  <c:v>105.71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05568"/>
        <c:axId val="115407488"/>
      </c:lineChart>
      <c:dateAx>
        <c:axId val="115405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407488"/>
        <c:crosses val="autoZero"/>
        <c:auto val="1"/>
        <c:lblOffset val="100"/>
        <c:baseTimeUnit val="years"/>
      </c:dateAx>
      <c:valAx>
        <c:axId val="11540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405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155.38</c:v>
                </c:pt>
                <c:pt idx="1">
                  <c:v>154.07</c:v>
                </c:pt>
                <c:pt idx="2">
                  <c:v>165.24</c:v>
                </c:pt>
                <c:pt idx="3">
                  <c:v>167.57</c:v>
                </c:pt>
                <c:pt idx="4">
                  <c:v>162.69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048256"/>
        <c:axId val="11605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169.59</c:v>
                </c:pt>
                <c:pt idx="1">
                  <c:v>169.62</c:v>
                </c:pt>
                <c:pt idx="2">
                  <c:v>171.78</c:v>
                </c:pt>
                <c:pt idx="3">
                  <c:v>162.59</c:v>
                </c:pt>
                <c:pt idx="4">
                  <c:v>162.15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48256"/>
        <c:axId val="116050176"/>
      </c:lineChart>
      <c:dateAx>
        <c:axId val="11604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050176"/>
        <c:crosses val="autoZero"/>
        <c:auto val="1"/>
        <c:lblOffset val="100"/>
        <c:baseTimeUnit val="years"/>
      </c:dateAx>
      <c:valAx>
        <c:axId val="11605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04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48" zoomScaleNormal="100" workbookViewId="0">
      <selection activeCell="K77" sqref="K77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京都府　八幡市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A4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72589</v>
      </c>
      <c r="AJ8" s="56"/>
      <c r="AK8" s="56"/>
      <c r="AL8" s="56"/>
      <c r="AM8" s="56"/>
      <c r="AN8" s="56"/>
      <c r="AO8" s="56"/>
      <c r="AP8" s="57"/>
      <c r="AQ8" s="47">
        <f>データ!R6</f>
        <v>24.35</v>
      </c>
      <c r="AR8" s="47"/>
      <c r="AS8" s="47"/>
      <c r="AT8" s="47"/>
      <c r="AU8" s="47"/>
      <c r="AV8" s="47"/>
      <c r="AW8" s="47"/>
      <c r="AX8" s="47"/>
      <c r="AY8" s="47">
        <f>データ!S6</f>
        <v>2981.07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62.25</v>
      </c>
      <c r="K10" s="47"/>
      <c r="L10" s="47"/>
      <c r="M10" s="47"/>
      <c r="N10" s="47"/>
      <c r="O10" s="47"/>
      <c r="P10" s="47"/>
      <c r="Q10" s="47"/>
      <c r="R10" s="47">
        <f>データ!O6</f>
        <v>99.99</v>
      </c>
      <c r="S10" s="47"/>
      <c r="T10" s="47"/>
      <c r="U10" s="47"/>
      <c r="V10" s="47"/>
      <c r="W10" s="47"/>
      <c r="X10" s="47"/>
      <c r="Y10" s="47"/>
      <c r="Z10" s="78">
        <f>データ!P6</f>
        <v>2642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72440</v>
      </c>
      <c r="AJ10" s="78"/>
      <c r="AK10" s="78"/>
      <c r="AL10" s="78"/>
      <c r="AM10" s="78"/>
      <c r="AN10" s="78"/>
      <c r="AO10" s="78"/>
      <c r="AP10" s="78"/>
      <c r="AQ10" s="47">
        <f>データ!U6</f>
        <v>15.85</v>
      </c>
      <c r="AR10" s="47"/>
      <c r="AS10" s="47"/>
      <c r="AT10" s="47"/>
      <c r="AU10" s="47"/>
      <c r="AV10" s="47"/>
      <c r="AW10" s="47"/>
      <c r="AX10" s="47"/>
      <c r="AY10" s="47">
        <f>データ!V6</f>
        <v>4570.3500000000004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105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106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104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262102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京都府　八幡市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A4</v>
      </c>
      <c r="M6" s="32" t="str">
        <f t="shared" si="3"/>
        <v>-</v>
      </c>
      <c r="N6" s="32">
        <f t="shared" si="3"/>
        <v>62.25</v>
      </c>
      <c r="O6" s="32">
        <f t="shared" si="3"/>
        <v>99.99</v>
      </c>
      <c r="P6" s="32">
        <f t="shared" si="3"/>
        <v>2642</v>
      </c>
      <c r="Q6" s="32">
        <f t="shared" si="3"/>
        <v>72589</v>
      </c>
      <c r="R6" s="32">
        <f t="shared" si="3"/>
        <v>24.35</v>
      </c>
      <c r="S6" s="32">
        <f t="shared" si="3"/>
        <v>2981.07</v>
      </c>
      <c r="T6" s="32">
        <f t="shared" si="3"/>
        <v>72440</v>
      </c>
      <c r="U6" s="32">
        <f t="shared" si="3"/>
        <v>15.85</v>
      </c>
      <c r="V6" s="32">
        <f t="shared" si="3"/>
        <v>4570.3500000000004</v>
      </c>
      <c r="W6" s="33">
        <f>IF(W7="",NA(),W7)</f>
        <v>103.44</v>
      </c>
      <c r="X6" s="33">
        <f t="shared" ref="X6:AF6" si="4">IF(X7="",NA(),X7)</f>
        <v>105</v>
      </c>
      <c r="Y6" s="33">
        <f t="shared" si="4"/>
        <v>98.64</v>
      </c>
      <c r="Z6" s="33">
        <f t="shared" si="4"/>
        <v>96.27</v>
      </c>
      <c r="AA6" s="33">
        <f t="shared" si="4"/>
        <v>97.11</v>
      </c>
      <c r="AB6" s="33">
        <f t="shared" si="4"/>
        <v>107.68</v>
      </c>
      <c r="AC6" s="33">
        <f t="shared" si="4"/>
        <v>108.24</v>
      </c>
      <c r="AD6" s="33">
        <f t="shared" si="4"/>
        <v>107.8</v>
      </c>
      <c r="AE6" s="33">
        <f t="shared" si="4"/>
        <v>111.96</v>
      </c>
      <c r="AF6" s="33">
        <f t="shared" si="4"/>
        <v>112.69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4.67</v>
      </c>
      <c r="AN6" s="33">
        <f t="shared" si="5"/>
        <v>4.46</v>
      </c>
      <c r="AO6" s="33">
        <f t="shared" si="5"/>
        <v>4.3899999999999997</v>
      </c>
      <c r="AP6" s="33">
        <f t="shared" si="5"/>
        <v>0.41</v>
      </c>
      <c r="AQ6" s="33">
        <f t="shared" si="5"/>
        <v>0.54</v>
      </c>
      <c r="AR6" s="32" t="str">
        <f>IF(AR7="","",IF(AR7="-","【-】","【"&amp;SUBSTITUTE(TEXT(AR7,"#,##0.00"),"-","△")&amp;"】"))</f>
        <v>【0.87】</v>
      </c>
      <c r="AS6" s="33">
        <f>IF(AS7="",NA(),AS7)</f>
        <v>1075.72</v>
      </c>
      <c r="AT6" s="33">
        <f t="shared" ref="AT6:BB6" si="6">IF(AT7="",NA(),AT7)</f>
        <v>925.37</v>
      </c>
      <c r="AU6" s="33">
        <f t="shared" si="6"/>
        <v>412.81</v>
      </c>
      <c r="AV6" s="33">
        <f t="shared" si="6"/>
        <v>298.45</v>
      </c>
      <c r="AW6" s="33">
        <f t="shared" si="6"/>
        <v>320.11</v>
      </c>
      <c r="AX6" s="33">
        <f t="shared" si="6"/>
        <v>695.41</v>
      </c>
      <c r="AY6" s="33">
        <f t="shared" si="6"/>
        <v>701</v>
      </c>
      <c r="AZ6" s="33">
        <f t="shared" si="6"/>
        <v>739.59</v>
      </c>
      <c r="BA6" s="33">
        <f t="shared" si="6"/>
        <v>335.95</v>
      </c>
      <c r="BB6" s="33">
        <f t="shared" si="6"/>
        <v>346.59</v>
      </c>
      <c r="BC6" s="32" t="str">
        <f>IF(BC7="","",IF(BC7="-","【-】","【"&amp;SUBSTITUTE(TEXT(BC7,"#,##0.00"),"-","△")&amp;"】"))</f>
        <v>【262.74】</v>
      </c>
      <c r="BD6" s="33">
        <f>IF(BD7="",NA(),BD7)</f>
        <v>371.65</v>
      </c>
      <c r="BE6" s="33">
        <f t="shared" ref="BE6:BM6" si="7">IF(BE7="",NA(),BE7)</f>
        <v>364.13</v>
      </c>
      <c r="BF6" s="33">
        <f t="shared" si="7"/>
        <v>372.71</v>
      </c>
      <c r="BG6" s="33">
        <f t="shared" si="7"/>
        <v>388.54</v>
      </c>
      <c r="BH6" s="33">
        <f t="shared" si="7"/>
        <v>400.48</v>
      </c>
      <c r="BI6" s="33">
        <f t="shared" si="7"/>
        <v>343.45</v>
      </c>
      <c r="BJ6" s="33">
        <f t="shared" si="7"/>
        <v>330.99</v>
      </c>
      <c r="BK6" s="33">
        <f t="shared" si="7"/>
        <v>324.08999999999997</v>
      </c>
      <c r="BL6" s="33">
        <f t="shared" si="7"/>
        <v>319.82</v>
      </c>
      <c r="BM6" s="33">
        <f t="shared" si="7"/>
        <v>312.02999999999997</v>
      </c>
      <c r="BN6" s="32" t="str">
        <f>IF(BN7="","",IF(BN7="-","【-】","【"&amp;SUBSTITUTE(TEXT(BN7,"#,##0.00"),"-","△")&amp;"】"))</f>
        <v>【276.38】</v>
      </c>
      <c r="BO6" s="33">
        <f>IF(BO7="",NA(),BO7)</f>
        <v>93.02</v>
      </c>
      <c r="BP6" s="33">
        <f t="shared" ref="BP6:BX6" si="8">IF(BP7="",NA(),BP7)</f>
        <v>94.31</v>
      </c>
      <c r="BQ6" s="33">
        <f t="shared" si="8"/>
        <v>87.62</v>
      </c>
      <c r="BR6" s="33">
        <f t="shared" si="8"/>
        <v>85.82</v>
      </c>
      <c r="BS6" s="33">
        <f t="shared" si="8"/>
        <v>88.37</v>
      </c>
      <c r="BT6" s="33">
        <f t="shared" si="8"/>
        <v>99.61</v>
      </c>
      <c r="BU6" s="33">
        <f t="shared" si="8"/>
        <v>100.27</v>
      </c>
      <c r="BV6" s="33">
        <f t="shared" si="8"/>
        <v>99.46</v>
      </c>
      <c r="BW6" s="33">
        <f t="shared" si="8"/>
        <v>105.21</v>
      </c>
      <c r="BX6" s="33">
        <f t="shared" si="8"/>
        <v>105.71</v>
      </c>
      <c r="BY6" s="32" t="str">
        <f>IF(BY7="","",IF(BY7="-","【-】","【"&amp;SUBSTITUTE(TEXT(BY7,"#,##0.00"),"-","△")&amp;"】"))</f>
        <v>【104.99】</v>
      </c>
      <c r="BZ6" s="33">
        <f>IF(BZ7="",NA(),BZ7)</f>
        <v>155.38</v>
      </c>
      <c r="CA6" s="33">
        <f t="shared" ref="CA6:CI6" si="9">IF(CA7="",NA(),CA7)</f>
        <v>154.07</v>
      </c>
      <c r="CB6" s="33">
        <f t="shared" si="9"/>
        <v>165.24</v>
      </c>
      <c r="CC6" s="33">
        <f t="shared" si="9"/>
        <v>167.57</v>
      </c>
      <c r="CD6" s="33">
        <f t="shared" si="9"/>
        <v>162.69</v>
      </c>
      <c r="CE6" s="33">
        <f t="shared" si="9"/>
        <v>169.59</v>
      </c>
      <c r="CF6" s="33">
        <f t="shared" si="9"/>
        <v>169.62</v>
      </c>
      <c r="CG6" s="33">
        <f t="shared" si="9"/>
        <v>171.78</v>
      </c>
      <c r="CH6" s="33">
        <f t="shared" si="9"/>
        <v>162.59</v>
      </c>
      <c r="CI6" s="33">
        <f t="shared" si="9"/>
        <v>162.15</v>
      </c>
      <c r="CJ6" s="32" t="str">
        <f>IF(CJ7="","",IF(CJ7="-","【-】","【"&amp;SUBSTITUTE(TEXT(CJ7,"#,##0.00"),"-","△")&amp;"】"))</f>
        <v>【163.72】</v>
      </c>
      <c r="CK6" s="33">
        <f>IF(CK7="",NA(),CK7)</f>
        <v>60.19</v>
      </c>
      <c r="CL6" s="33">
        <f t="shared" ref="CL6:CT6" si="10">IF(CL7="",NA(),CL7)</f>
        <v>60.07</v>
      </c>
      <c r="CM6" s="33">
        <f t="shared" si="10"/>
        <v>59.27</v>
      </c>
      <c r="CN6" s="33">
        <f t="shared" si="10"/>
        <v>57.86</v>
      </c>
      <c r="CO6" s="33">
        <f t="shared" si="10"/>
        <v>57.43</v>
      </c>
      <c r="CP6" s="33">
        <f t="shared" si="10"/>
        <v>60.04</v>
      </c>
      <c r="CQ6" s="33">
        <f t="shared" si="10"/>
        <v>59.88</v>
      </c>
      <c r="CR6" s="33">
        <f t="shared" si="10"/>
        <v>59.68</v>
      </c>
      <c r="CS6" s="33">
        <f t="shared" si="10"/>
        <v>59.17</v>
      </c>
      <c r="CT6" s="33">
        <f t="shared" si="10"/>
        <v>59.34</v>
      </c>
      <c r="CU6" s="32" t="str">
        <f>IF(CU7="","",IF(CU7="-","【-】","【"&amp;SUBSTITUTE(TEXT(CU7,"#,##0.00"),"-","△")&amp;"】"))</f>
        <v>【59.76】</v>
      </c>
      <c r="CV6" s="33">
        <f>IF(CV7="",NA(),CV7)</f>
        <v>96.06</v>
      </c>
      <c r="CW6" s="33">
        <f t="shared" ref="CW6:DE6" si="11">IF(CW7="",NA(),CW7)</f>
        <v>96.7</v>
      </c>
      <c r="CX6" s="33">
        <f t="shared" si="11"/>
        <v>97.07</v>
      </c>
      <c r="CY6" s="33">
        <f t="shared" si="11"/>
        <v>97.97</v>
      </c>
      <c r="CZ6" s="33">
        <f t="shared" si="11"/>
        <v>97.69</v>
      </c>
      <c r="DA6" s="33">
        <f t="shared" si="11"/>
        <v>87.33</v>
      </c>
      <c r="DB6" s="33">
        <f t="shared" si="11"/>
        <v>87.65</v>
      </c>
      <c r="DC6" s="33">
        <f t="shared" si="11"/>
        <v>87.63</v>
      </c>
      <c r="DD6" s="33">
        <f t="shared" si="11"/>
        <v>87.6</v>
      </c>
      <c r="DE6" s="33">
        <f t="shared" si="11"/>
        <v>87.74</v>
      </c>
      <c r="DF6" s="32" t="str">
        <f>IF(DF7="","",IF(DF7="-","【-】","【"&amp;SUBSTITUTE(TEXT(DF7,"#,##0.00"),"-","△")&amp;"】"))</f>
        <v>【89.95】</v>
      </c>
      <c r="DG6" s="33">
        <f>IF(DG7="",NA(),DG7)</f>
        <v>31.26</v>
      </c>
      <c r="DH6" s="33">
        <f t="shared" ref="DH6:DP6" si="12">IF(DH7="",NA(),DH7)</f>
        <v>32.61</v>
      </c>
      <c r="DI6" s="33">
        <f t="shared" si="12"/>
        <v>33.57</v>
      </c>
      <c r="DJ6" s="33">
        <f t="shared" si="12"/>
        <v>45.98</v>
      </c>
      <c r="DK6" s="33">
        <f t="shared" si="12"/>
        <v>47.18</v>
      </c>
      <c r="DL6" s="33">
        <f t="shared" si="12"/>
        <v>37.71</v>
      </c>
      <c r="DM6" s="33">
        <f t="shared" si="12"/>
        <v>38.69</v>
      </c>
      <c r="DN6" s="33">
        <f t="shared" si="12"/>
        <v>39.65</v>
      </c>
      <c r="DO6" s="33">
        <f t="shared" si="12"/>
        <v>45.25</v>
      </c>
      <c r="DP6" s="33">
        <f t="shared" si="12"/>
        <v>46.27</v>
      </c>
      <c r="DQ6" s="32" t="str">
        <f>IF(DQ7="","",IF(DQ7="-","【-】","【"&amp;SUBSTITUTE(TEXT(DQ7,"#,##0.00"),"-","△")&amp;"】"))</f>
        <v>【47.18】</v>
      </c>
      <c r="DR6" s="33">
        <f>IF(DR7="",NA(),DR7)</f>
        <v>2.4300000000000002</v>
      </c>
      <c r="DS6" s="33">
        <f t="shared" ref="DS6:EA6" si="13">IF(DS7="",NA(),DS7)</f>
        <v>5.88</v>
      </c>
      <c r="DT6" s="33">
        <f t="shared" si="13"/>
        <v>8.94</v>
      </c>
      <c r="DU6" s="33">
        <f t="shared" si="13"/>
        <v>14.44</v>
      </c>
      <c r="DV6" s="33">
        <f t="shared" si="13"/>
        <v>15.14</v>
      </c>
      <c r="DW6" s="33">
        <f t="shared" si="13"/>
        <v>7.67</v>
      </c>
      <c r="DX6" s="33">
        <f t="shared" si="13"/>
        <v>8.4</v>
      </c>
      <c r="DY6" s="33">
        <f t="shared" si="13"/>
        <v>9.7100000000000009</v>
      </c>
      <c r="DZ6" s="33">
        <f t="shared" si="13"/>
        <v>10.71</v>
      </c>
      <c r="EA6" s="33">
        <f t="shared" si="13"/>
        <v>10.93</v>
      </c>
      <c r="EB6" s="32" t="str">
        <f>IF(EB7="","",IF(EB7="-","【-】","【"&amp;SUBSTITUTE(TEXT(EB7,"#,##0.00"),"-","△")&amp;"】"))</f>
        <v>【13.18】</v>
      </c>
      <c r="EC6" s="33">
        <f>IF(EC7="",NA(),EC7)</f>
        <v>0.49</v>
      </c>
      <c r="ED6" s="33">
        <f t="shared" ref="ED6:EL6" si="14">IF(ED7="",NA(),ED7)</f>
        <v>0.82</v>
      </c>
      <c r="EE6" s="33">
        <f t="shared" si="14"/>
        <v>0.81</v>
      </c>
      <c r="EF6" s="33">
        <f t="shared" si="14"/>
        <v>0.62</v>
      </c>
      <c r="EG6" s="33">
        <f t="shared" si="14"/>
        <v>0.52</v>
      </c>
      <c r="EH6" s="33">
        <f t="shared" si="14"/>
        <v>0.84</v>
      </c>
      <c r="EI6" s="33">
        <f t="shared" si="14"/>
        <v>0.78</v>
      </c>
      <c r="EJ6" s="33">
        <f t="shared" si="14"/>
        <v>0.83</v>
      </c>
      <c r="EK6" s="33">
        <f t="shared" si="14"/>
        <v>0.72</v>
      </c>
      <c r="EL6" s="33">
        <f t="shared" si="14"/>
        <v>0.71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262102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62.25</v>
      </c>
      <c r="O7" s="36">
        <v>99.99</v>
      </c>
      <c r="P7" s="36">
        <v>2642</v>
      </c>
      <c r="Q7" s="36">
        <v>72589</v>
      </c>
      <c r="R7" s="36">
        <v>24.35</v>
      </c>
      <c r="S7" s="36">
        <v>2981.07</v>
      </c>
      <c r="T7" s="36">
        <v>72440</v>
      </c>
      <c r="U7" s="36">
        <v>15.85</v>
      </c>
      <c r="V7" s="36">
        <v>4570.3500000000004</v>
      </c>
      <c r="W7" s="36">
        <v>103.44</v>
      </c>
      <c r="X7" s="36">
        <v>105</v>
      </c>
      <c r="Y7" s="36">
        <v>98.64</v>
      </c>
      <c r="Z7" s="36">
        <v>96.27</v>
      </c>
      <c r="AA7" s="36">
        <v>97.11</v>
      </c>
      <c r="AB7" s="36">
        <v>107.68</v>
      </c>
      <c r="AC7" s="36">
        <v>108.24</v>
      </c>
      <c r="AD7" s="36">
        <v>107.8</v>
      </c>
      <c r="AE7" s="36">
        <v>111.96</v>
      </c>
      <c r="AF7" s="36">
        <v>112.69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4.67</v>
      </c>
      <c r="AN7" s="36">
        <v>4.46</v>
      </c>
      <c r="AO7" s="36">
        <v>4.3899999999999997</v>
      </c>
      <c r="AP7" s="36">
        <v>0.41</v>
      </c>
      <c r="AQ7" s="36">
        <v>0.54</v>
      </c>
      <c r="AR7" s="36">
        <v>0.87</v>
      </c>
      <c r="AS7" s="36">
        <v>1075.72</v>
      </c>
      <c r="AT7" s="36">
        <v>925.37</v>
      </c>
      <c r="AU7" s="36">
        <v>412.81</v>
      </c>
      <c r="AV7" s="36">
        <v>298.45</v>
      </c>
      <c r="AW7" s="36">
        <v>320.11</v>
      </c>
      <c r="AX7" s="36">
        <v>695.41</v>
      </c>
      <c r="AY7" s="36">
        <v>701</v>
      </c>
      <c r="AZ7" s="36">
        <v>739.59</v>
      </c>
      <c r="BA7" s="36">
        <v>335.95</v>
      </c>
      <c r="BB7" s="36">
        <v>346.59</v>
      </c>
      <c r="BC7" s="36">
        <v>262.74</v>
      </c>
      <c r="BD7" s="36">
        <v>371.65</v>
      </c>
      <c r="BE7" s="36">
        <v>364.13</v>
      </c>
      <c r="BF7" s="36">
        <v>372.71</v>
      </c>
      <c r="BG7" s="36">
        <v>388.54</v>
      </c>
      <c r="BH7" s="36">
        <v>400.48</v>
      </c>
      <c r="BI7" s="36">
        <v>343.45</v>
      </c>
      <c r="BJ7" s="36">
        <v>330.99</v>
      </c>
      <c r="BK7" s="36">
        <v>324.08999999999997</v>
      </c>
      <c r="BL7" s="36">
        <v>319.82</v>
      </c>
      <c r="BM7" s="36">
        <v>312.02999999999997</v>
      </c>
      <c r="BN7" s="36">
        <v>276.38</v>
      </c>
      <c r="BO7" s="36">
        <v>93.02</v>
      </c>
      <c r="BP7" s="36">
        <v>94.31</v>
      </c>
      <c r="BQ7" s="36">
        <v>87.62</v>
      </c>
      <c r="BR7" s="36">
        <v>85.82</v>
      </c>
      <c r="BS7" s="36">
        <v>88.37</v>
      </c>
      <c r="BT7" s="36">
        <v>99.61</v>
      </c>
      <c r="BU7" s="36">
        <v>100.27</v>
      </c>
      <c r="BV7" s="36">
        <v>99.46</v>
      </c>
      <c r="BW7" s="36">
        <v>105.21</v>
      </c>
      <c r="BX7" s="36">
        <v>105.71</v>
      </c>
      <c r="BY7" s="36">
        <v>104.99</v>
      </c>
      <c r="BZ7" s="36">
        <v>155.38</v>
      </c>
      <c r="CA7" s="36">
        <v>154.07</v>
      </c>
      <c r="CB7" s="36">
        <v>165.24</v>
      </c>
      <c r="CC7" s="36">
        <v>167.57</v>
      </c>
      <c r="CD7" s="36">
        <v>162.69</v>
      </c>
      <c r="CE7" s="36">
        <v>169.59</v>
      </c>
      <c r="CF7" s="36">
        <v>169.62</v>
      </c>
      <c r="CG7" s="36">
        <v>171.78</v>
      </c>
      <c r="CH7" s="36">
        <v>162.59</v>
      </c>
      <c r="CI7" s="36">
        <v>162.15</v>
      </c>
      <c r="CJ7" s="36">
        <v>163.72</v>
      </c>
      <c r="CK7" s="36">
        <v>60.19</v>
      </c>
      <c r="CL7" s="36">
        <v>60.07</v>
      </c>
      <c r="CM7" s="36">
        <v>59.27</v>
      </c>
      <c r="CN7" s="36">
        <v>57.86</v>
      </c>
      <c r="CO7" s="36">
        <v>57.43</v>
      </c>
      <c r="CP7" s="36">
        <v>60.04</v>
      </c>
      <c r="CQ7" s="36">
        <v>59.88</v>
      </c>
      <c r="CR7" s="36">
        <v>59.68</v>
      </c>
      <c r="CS7" s="36">
        <v>59.17</v>
      </c>
      <c r="CT7" s="36">
        <v>59.34</v>
      </c>
      <c r="CU7" s="36">
        <v>59.76</v>
      </c>
      <c r="CV7" s="36">
        <v>96.06</v>
      </c>
      <c r="CW7" s="36">
        <v>96.7</v>
      </c>
      <c r="CX7" s="36">
        <v>97.07</v>
      </c>
      <c r="CY7" s="36">
        <v>97.97</v>
      </c>
      <c r="CZ7" s="36">
        <v>97.69</v>
      </c>
      <c r="DA7" s="36">
        <v>87.33</v>
      </c>
      <c r="DB7" s="36">
        <v>87.65</v>
      </c>
      <c r="DC7" s="36">
        <v>87.63</v>
      </c>
      <c r="DD7" s="36">
        <v>87.6</v>
      </c>
      <c r="DE7" s="36">
        <v>87.74</v>
      </c>
      <c r="DF7" s="36">
        <v>89.95</v>
      </c>
      <c r="DG7" s="36">
        <v>31.26</v>
      </c>
      <c r="DH7" s="36">
        <v>32.61</v>
      </c>
      <c r="DI7" s="36">
        <v>33.57</v>
      </c>
      <c r="DJ7" s="36">
        <v>45.98</v>
      </c>
      <c r="DK7" s="36">
        <v>47.18</v>
      </c>
      <c r="DL7" s="36">
        <v>37.71</v>
      </c>
      <c r="DM7" s="36">
        <v>38.69</v>
      </c>
      <c r="DN7" s="36">
        <v>39.65</v>
      </c>
      <c r="DO7" s="36">
        <v>45.25</v>
      </c>
      <c r="DP7" s="36">
        <v>46.27</v>
      </c>
      <c r="DQ7" s="36">
        <v>47.18</v>
      </c>
      <c r="DR7" s="36">
        <v>2.4300000000000002</v>
      </c>
      <c r="DS7" s="36">
        <v>5.88</v>
      </c>
      <c r="DT7" s="36">
        <v>8.94</v>
      </c>
      <c r="DU7" s="36">
        <v>14.44</v>
      </c>
      <c r="DV7" s="36">
        <v>15.14</v>
      </c>
      <c r="DW7" s="36">
        <v>7.67</v>
      </c>
      <c r="DX7" s="36">
        <v>8.4</v>
      </c>
      <c r="DY7" s="36">
        <v>9.7100000000000009</v>
      </c>
      <c r="DZ7" s="36">
        <v>10.71</v>
      </c>
      <c r="EA7" s="36">
        <v>10.93</v>
      </c>
      <c r="EB7" s="36">
        <v>13.18</v>
      </c>
      <c r="EC7" s="36">
        <v>0.49</v>
      </c>
      <c r="ED7" s="36">
        <v>0.82</v>
      </c>
      <c r="EE7" s="36">
        <v>0.81</v>
      </c>
      <c r="EF7" s="36">
        <v>0.62</v>
      </c>
      <c r="EG7" s="36">
        <v>0.52</v>
      </c>
      <c r="EH7" s="36">
        <v>0.84</v>
      </c>
      <c r="EI7" s="36">
        <v>0.78</v>
      </c>
      <c r="EJ7" s="36">
        <v>0.83</v>
      </c>
      <c r="EK7" s="36">
        <v>0.72</v>
      </c>
      <c r="EL7" s="36">
        <v>0.71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yawata</cp:lastModifiedBy>
  <cp:lastPrinted>2017-02-15T03:54:52Z</cp:lastPrinted>
  <dcterms:created xsi:type="dcterms:W3CDTF">2017-02-01T08:44:16Z</dcterms:created>
  <dcterms:modified xsi:type="dcterms:W3CDTF">2017-02-15T04:03:38Z</dcterms:modified>
</cp:coreProperties>
</file>