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100庁外報告\京都府\30年度\31.01.22 平成29年度決算「経営比較分析表」の分析等について\回答\"/>
    </mc:Choice>
  </mc:AlternateContent>
  <workbookProtection workbookAlgorithmName="SHA-512" workbookHashValue="nx8Gyx2IKeUvvSptrSXUIZCVIaS3jSV6/X+kY4MEOAtm0M/CEwmzKsWKA7Sfjqb97EkZaCsiUTbNzLiDcoW/UQ==" workbookSaltValue="yXWGRVyY7PS+m6BM30weIw==" workbookSpinCount="100000" lockStructure="1"/>
  <bookViews>
    <workbookView xWindow="0" yWindow="0" windowWidth="19200" windowHeight="115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<sst xmlns="http://schemas.openxmlformats.org/spreadsheetml/2006/main" count="232" uniqueCount="120">
  <si>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</si>
  <si>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</si>
  <si>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</si>
  <si>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</si>
  <si>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</si>
  <si>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</si>
  <si>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</si>
  <si>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</si>
  <si>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</si>
  <si>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</si>
  <si>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</si>
  <si>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</si>
  <si>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</si>
  <si>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</si>
  <si>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</si>
  <si>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</si>
  <si>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</si>
  <si>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</si>
  <si>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</si>
  <si>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</si>
  <si>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</si>
  <si>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</si>
  <si>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</si>
  <si>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</si>
  <si>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</si>
  <si>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</si>
  <si>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</si>
  <si>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</si>
  <si>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</si>
  <si>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</si>
  <si>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</si>
  <si>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</si>
  <si>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</si>
  <si>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</si>
  <si>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</si>
  <si>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</si>
  <si>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</si>
  <si>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</si>
  <si>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</si>
  <si>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</si>
  <si>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</si>
  <si>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</si>
  <si>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</si>
  <si>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</si>
  <si>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</si>
  <si>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</si>
  <si>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</si>
  <si>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</si>
  <si>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</si>
  <si>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</si>
  <si>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</si>
  <si>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</si>
  <si>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</si>
  <si>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</si>
  <si>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</si>
  <si>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</si>
  <si>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</si>
  <si>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</si>
  <si>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</si>
  <si>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</si>
  <si>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</si>
  <si>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</si>
  <si>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</si>
  <si>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</si>
  <si>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</si>
  <si>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</si>
  <si>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</si>
  <si>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</si>
  <si>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</si>
  <si>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</si>
  <si>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</si>
  <si>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</si>
  <si>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</si>
  <si>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</si>
  <si>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</si>
  <si>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</si>
  <si>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</si>
  <si>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</si>
  <si>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</si>
  <si>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</si>
  <si>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</si>
  <si>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</si>
  <si>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</si>
  <si>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</si>
  <si>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</si>
  <si>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</si>
  <si>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</si>
  <si>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</si>
  <si>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</si>
  <si>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</si>
  <si>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</si>
  <si>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</si>
  <si>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</si>
  <si>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</si>
  <si>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</si>
  <si>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</si>
  <si>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</si>
  <si>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</si>
  <si>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</si>
  <si>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</si>
  <si>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</si>
  <si>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</si>
  <si>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</si>
  <si>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</si>
  <si>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</si>
  <si>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</si>
  <si>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</si>
  <si>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</si>
  <si>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</si>
  <si>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</si>
  <si>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</si>
  <si>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</si>
  <si>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</si>
  <si>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</si>
  <si>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</si>
  <si>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</si>
  <si>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</si>
  <si>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平成25年度から5年連続で100％を下回っており類似団体や全国平均と比較しても低い水準となっている。平成29年度も引き続き累積欠損金が発生しており、収益の確保等経営状況の改善が必要な状況である。
　料金回収率についても、経常収支の悪化により100％を下回っている。給水収益以外の主な経常収益としては、その他営業収益の下水道使用料調定等事務受託料及び加入金、他会計補助金の退職手当金繰入金がある。
　施設利用率については、横ばいではあるが人口減少や節水機器等の普及により給水量の減少が考えられることから施設利用率の低下が見込まれる。一方で有収率については高い傾向にあり、漏水やメーター故障等が少なく、効率的に水の供給が行えていると言える。
　流動比率については、新会計基準の導入（八幡市では平成26年度に導入）により企業債が資本から負債へ振替となったことにより、平成25年度から平成26年度にかけては、当市においても全国的にも大きく数値を下げている。平成29年度については、前年度と比較して未払金が多くなったことにより、大きく減少しているが、これは一時的なものである。また、数値としては100％以上あるので支払能力については十分あるものと現時点では言える。ただし、5年連続で経常収支比率が100％を下回っているため、今後現金の減少が見込まれ、流動資産が減少するものと思われる。
　</t>
    <rPh sb="1" eb="7">
      <t>ケイジョウシュウシヒリツ</t>
    </rPh>
    <rPh sb="13" eb="15">
      <t>ヘイセイ</t>
    </rPh>
    <rPh sb="17" eb="19">
      <t>ネンド</t>
    </rPh>
    <rPh sb="22" eb="23">
      <t>ネン</t>
    </rPh>
    <rPh sb="23" eb="25">
      <t>レンゾク</t>
    </rPh>
    <rPh sb="31" eb="33">
      <t>シタマワ</t>
    </rPh>
    <rPh sb="37" eb="39">
      <t>ルイジ</t>
    </rPh>
    <rPh sb="39" eb="41">
      <t>ダンタイ</t>
    </rPh>
    <rPh sb="42" eb="44">
      <t>ゼンコク</t>
    </rPh>
    <rPh sb="44" eb="46">
      <t>ヘイキン</t>
    </rPh>
    <rPh sb="47" eb="49">
      <t>ヒカク</t>
    </rPh>
    <rPh sb="52" eb="53">
      <t>ヒク</t>
    </rPh>
    <rPh sb="54" eb="56">
      <t>スイジュン</t>
    </rPh>
    <rPh sb="63" eb="65">
      <t>ヘイセイ</t>
    </rPh>
    <rPh sb="67" eb="69">
      <t>ネンド</t>
    </rPh>
    <rPh sb="70" eb="71">
      <t>ヒ</t>
    </rPh>
    <rPh sb="72" eb="73">
      <t>ツヅ</t>
    </rPh>
    <rPh sb="74" eb="79">
      <t>ルイセキケッソンキン</t>
    </rPh>
    <rPh sb="80" eb="82">
      <t>ハッセイ</t>
    </rPh>
    <rPh sb="87" eb="89">
      <t>シュウエキ</t>
    </rPh>
    <rPh sb="90" eb="92">
      <t>カクホ</t>
    </rPh>
    <rPh sb="92" eb="93">
      <t>トウ</t>
    </rPh>
    <rPh sb="93" eb="95">
      <t>ケイエイ</t>
    </rPh>
    <rPh sb="95" eb="97">
      <t>ジョウキョウ</t>
    </rPh>
    <rPh sb="98" eb="100">
      <t>カイゼン</t>
    </rPh>
    <rPh sb="101" eb="103">
      <t>ヒツヨウ</t>
    </rPh>
    <rPh sb="104" eb="106">
      <t>ジョウキョウ</t>
    </rPh>
    <rPh sb="112" eb="114">
      <t>リョウキン</t>
    </rPh>
    <rPh sb="114" eb="116">
      <t>カイシュウ</t>
    </rPh>
    <rPh sb="116" eb="117">
      <t>リツ</t>
    </rPh>
    <rPh sb="123" eb="125">
      <t>ケイジョウ</t>
    </rPh>
    <rPh sb="125" eb="127">
      <t>シュウシ</t>
    </rPh>
    <rPh sb="128" eb="130">
      <t>アッカ</t>
    </rPh>
    <rPh sb="138" eb="140">
      <t>シタマワ</t>
    </rPh>
    <rPh sb="145" eb="147">
      <t>キュウスイ</t>
    </rPh>
    <rPh sb="147" eb="149">
      <t>シュウエキ</t>
    </rPh>
    <rPh sb="149" eb="151">
      <t>イガイ</t>
    </rPh>
    <rPh sb="152" eb="153">
      <t>オモ</t>
    </rPh>
    <rPh sb="154" eb="156">
      <t>ケイジョウ</t>
    </rPh>
    <rPh sb="156" eb="158">
      <t>シュウエキ</t>
    </rPh>
    <rPh sb="165" eb="166">
      <t>タ</t>
    </rPh>
    <rPh sb="166" eb="168">
      <t>エイギョウ</t>
    </rPh>
    <rPh sb="168" eb="170">
      <t>シュウエキ</t>
    </rPh>
    <rPh sb="171" eb="174">
      <t>ゲスイドウ</t>
    </rPh>
    <rPh sb="174" eb="177">
      <t>シヨウリョウ</t>
    </rPh>
    <rPh sb="177" eb="179">
      <t>チョウテイ</t>
    </rPh>
    <rPh sb="179" eb="180">
      <t>トウ</t>
    </rPh>
    <rPh sb="180" eb="182">
      <t>ジム</t>
    </rPh>
    <rPh sb="182" eb="184">
      <t>ジュタク</t>
    </rPh>
    <rPh sb="184" eb="185">
      <t>リョウ</t>
    </rPh>
    <rPh sb="185" eb="186">
      <t>オヨ</t>
    </rPh>
    <rPh sb="187" eb="189">
      <t>カニュウ</t>
    </rPh>
    <rPh sb="189" eb="190">
      <t>キン</t>
    </rPh>
    <rPh sb="191" eb="192">
      <t>タ</t>
    </rPh>
    <rPh sb="192" eb="194">
      <t>カイケイ</t>
    </rPh>
    <rPh sb="194" eb="197">
      <t>ホジョキン</t>
    </rPh>
    <rPh sb="198" eb="200">
      <t>タイショク</t>
    </rPh>
    <rPh sb="200" eb="202">
      <t>テアテ</t>
    </rPh>
    <rPh sb="202" eb="203">
      <t>キン</t>
    </rPh>
    <rPh sb="203" eb="205">
      <t>クリイレ</t>
    </rPh>
    <rPh sb="205" eb="206">
      <t>キン</t>
    </rPh>
    <rPh sb="335" eb="337">
      <t>ヒリツ</t>
    </rPh>
    <rPh sb="437" eb="439">
      <t>ヘイセイ</t>
    </rPh>
    <rPh sb="441" eb="443">
      <t>ネンド</t>
    </rPh>
    <rPh sb="449" eb="452">
      <t>ゼンネンド</t>
    </rPh>
    <rPh sb="453" eb="455">
      <t>ヒカク</t>
    </rPh>
    <rPh sb="457" eb="460">
      <t>ミハライキン</t>
    </rPh>
    <rPh sb="461" eb="462">
      <t>オオ</t>
    </rPh>
    <rPh sb="472" eb="473">
      <t>オオ</t>
    </rPh>
    <rPh sb="475" eb="477">
      <t>ゲンショウ</t>
    </rPh>
    <rPh sb="486" eb="489">
      <t>イチジテキ</t>
    </rPh>
    <rPh sb="499" eb="501">
      <t>スウチ</t>
    </rPh>
    <rPh sb="509" eb="511">
      <t>イジョウ</t>
    </rPh>
    <rPh sb="515" eb="517">
      <t>シハライ</t>
    </rPh>
    <rPh sb="517" eb="519">
      <t>ノウリョク</t>
    </rPh>
    <rPh sb="524" eb="526">
      <t>ジュウブン</t>
    </rPh>
    <rPh sb="531" eb="534">
      <t>ゲンジテン</t>
    </rPh>
    <rPh sb="536" eb="537">
      <t>イ</t>
    </rPh>
    <rPh sb="545" eb="546">
      <t>ネン</t>
    </rPh>
    <rPh sb="546" eb="548">
      <t>レンゾク</t>
    </rPh>
    <rPh sb="549" eb="551">
      <t>ケイジョウ</t>
    </rPh>
    <rPh sb="551" eb="553">
      <t>シュウシ</t>
    </rPh>
    <rPh sb="553" eb="555">
      <t>ヒリツ</t>
    </rPh>
    <rPh sb="561" eb="563">
      <t>シタマワ</t>
    </rPh>
    <rPh sb="570" eb="572">
      <t>コンゴ</t>
    </rPh>
    <rPh sb="572" eb="574">
      <t>ゲンキン</t>
    </rPh>
    <rPh sb="575" eb="577">
      <t>ゲンショウ</t>
    </rPh>
    <rPh sb="578" eb="580">
      <t>ミコ</t>
    </rPh>
    <rPh sb="583" eb="585">
      <t>リュウドウ</t>
    </rPh>
    <rPh sb="585" eb="587">
      <t>シサン</t>
    </rPh>
    <rPh sb="588" eb="590">
      <t>ゲンショウ</t>
    </rPh>
    <rPh sb="595" eb="596">
      <t>オモ</t>
    </rPh>
    <phoneticPr fontId="4"/>
  </si>
  <si>
    <t>　平成29年度については、有収水量や給水収益は前年度と比較して減少した。給水契約件数は微増傾向にあるものの、当市の水道料金は逓増性が高い(基本料金が安価)傾向にあるため、人口減少や少子高齢化、節水機器の普及等による契約件数あたりの使用水量が減少することにより、給水収益が減少している。しかし、平成30年度から料金改定により、給水収益は増加する見込みである。
　また、管路の老朽化は進んでおり、今後も更新が必要な配管が増加していくことから、これらの財源の確保が課題となるが、企業債残高対給水収益比率についても類似団体より高くなっており、将来負担を考慮すると借り入れは最小限に留め、より効率的な運営に努めていくことが必要となる。</t>
    <rPh sb="1" eb="7">
      <t>ケイジョウシュウシヒリツ</t>
    </rPh>
    <rPh sb="13" eb="15">
      <t>ヘイセイ</t>
    </rPh>
    <rPh sb="17" eb="19">
      <t>ネンド</t>
    </rPh>
    <rPh sb="27" eb="29">
      <t>シタマワ</t>
    </rPh>
    <rPh sb="33" eb="35">
      <t>ルイジ</t>
    </rPh>
    <rPh sb="35" eb="37">
      <t>ダンタイ</t>
    </rPh>
    <rPh sb="38" eb="40">
      <t>ゼンコク</t>
    </rPh>
    <rPh sb="40" eb="42">
      <t>ヘイキン</t>
    </rPh>
    <rPh sb="43" eb="45">
      <t>ヒカク</t>
    </rPh>
    <rPh sb="48" eb="49">
      <t>ヒク</t>
    </rPh>
    <rPh sb="50" eb="52">
      <t>スイジュン</t>
    </rPh>
    <rPh sb="59" eb="61">
      <t>ヘイセイ</t>
    </rPh>
    <rPh sb="63" eb="65">
      <t>ネンド</t>
    </rPh>
    <rPh sb="66" eb="67">
      <t>ヒ</t>
    </rPh>
    <rPh sb="68" eb="69">
      <t>ツヅ</t>
    </rPh>
    <rPh sb="70" eb="75">
      <t>ルイセキケッソンキン</t>
    </rPh>
    <rPh sb="76" eb="78">
      <t>ハッセイ</t>
    </rPh>
    <rPh sb="83" eb="85">
      <t>シュウエキ</t>
    </rPh>
    <rPh sb="86" eb="88">
      <t>カクホ</t>
    </rPh>
    <rPh sb="88" eb="89">
      <t>トウ</t>
    </rPh>
    <rPh sb="89" eb="91">
      <t>ケイエイ</t>
    </rPh>
    <rPh sb="91" eb="93">
      <t>ジョウキョウ</t>
    </rPh>
    <rPh sb="94" eb="96">
      <t>カイゼン</t>
    </rPh>
    <rPh sb="97" eb="99">
      <t>ヒツヨウ</t>
    </rPh>
    <rPh sb="100" eb="102">
      <t>ジョウキョウ</t>
    </rPh>
    <rPh sb="108" eb="110">
      <t>リョウキン</t>
    </rPh>
    <rPh sb="110" eb="112">
      <t>カイシュウ</t>
    </rPh>
    <rPh sb="112" eb="113">
      <t>リツ</t>
    </rPh>
    <rPh sb="119" eb="121">
      <t>ケイジョウ</t>
    </rPh>
    <rPh sb="121" eb="123">
      <t>シュウシ</t>
    </rPh>
    <rPh sb="124" eb="126">
      <t>アッカ</t>
    </rPh>
    <rPh sb="134" eb="136">
      <t>シタマワ</t>
    </rPh>
    <rPh sb="141" eb="143">
      <t>キュウスイ</t>
    </rPh>
    <rPh sb="143" eb="145">
      <t>シュウエキ</t>
    </rPh>
    <rPh sb="145" eb="147">
      <t>イガイ</t>
    </rPh>
    <rPh sb="148" eb="149">
      <t>オモ</t>
    </rPh>
    <rPh sb="152" eb="154">
      <t>シュウエキ</t>
    </rPh>
    <rPh sb="161" eb="162">
      <t>タ</t>
    </rPh>
    <rPh sb="162" eb="164">
      <t>エイギョウ</t>
    </rPh>
    <rPh sb="164" eb="166">
      <t>シュウエキ</t>
    </rPh>
    <rPh sb="167" eb="170">
      <t>ゲスイドウ</t>
    </rPh>
    <rPh sb="170" eb="173">
      <t>シヨウリョウ</t>
    </rPh>
    <rPh sb="173" eb="175">
      <t>チョウテイ</t>
    </rPh>
    <rPh sb="175" eb="176">
      <t>トウ</t>
    </rPh>
    <rPh sb="176" eb="178">
      <t>ジム</t>
    </rPh>
    <rPh sb="178" eb="180">
      <t>ジュタク</t>
    </rPh>
    <rPh sb="180" eb="181">
      <t>リョウ</t>
    </rPh>
    <rPh sb="181" eb="182">
      <t>オヨ</t>
    </rPh>
    <rPh sb="183" eb="185">
      <t>カニュウ</t>
    </rPh>
    <rPh sb="185" eb="186">
      <t>キン</t>
    </rPh>
    <rPh sb="187" eb="188">
      <t>タ</t>
    </rPh>
    <rPh sb="188" eb="190">
      <t>カイケイ</t>
    </rPh>
    <rPh sb="190" eb="193">
      <t>ホジョキン</t>
    </rPh>
    <rPh sb="194" eb="196">
      <t>タイショク</t>
    </rPh>
    <rPh sb="196" eb="198">
      <t>テアテ</t>
    </rPh>
    <rPh sb="198" eb="199">
      <t>キン</t>
    </rPh>
    <rPh sb="199" eb="201">
      <t>クリイレ</t>
    </rPh>
    <rPh sb="201" eb="202">
      <t>キンヒリツヘイセイネンドゼンネンドヒカクミハライキンオオハバケイジョウオオゲンショウイチジテキイジョウシハライノウリョクジュウブンゲンジテンイネンレンゾクケイジョウシュウシヒリツシタマワコンゴゲンキンゲンショウミコリュウドウシサンゲンショウオモ</t>
    </rPh>
    <phoneticPr fontId="4"/>
  </si>
  <si>
    <t>　男山団地等の開発時に布設された管路が更新時期を迎えていることから管路経年化率が大きくなっている。類似団体と比べても数値、増加幅共に大きい。また、管路更新率についても平成25年度から類似団体平均値を下回っている。漏水等を未然に防ぐためにも順次更新が必要である。
　なお、有形固定資産減価償却率については、平成26年度に新会計基準を導入したことで、補助金等を財源とする固定資産や受贈資産について、みなし償却の廃止を行ったことから、減価償却累計額が大幅に増加し、これにより減価償却率が増加した。</t>
    <rPh sb="1" eb="3">
      <t>オトコヤマ</t>
    </rPh>
    <rPh sb="3" eb="5">
      <t>ダンチ</t>
    </rPh>
    <rPh sb="5" eb="6">
      <t>トウ</t>
    </rPh>
    <rPh sb="7" eb="9">
      <t>カイハツ</t>
    </rPh>
    <rPh sb="9" eb="10">
      <t>ジ</t>
    </rPh>
    <rPh sb="11" eb="13">
      <t>フセツ</t>
    </rPh>
    <rPh sb="16" eb="18">
      <t>カンロ</t>
    </rPh>
    <rPh sb="19" eb="21">
      <t>コウシン</t>
    </rPh>
    <rPh sb="21" eb="23">
      <t>ジキ</t>
    </rPh>
    <rPh sb="24" eb="25">
      <t>ムカ</t>
    </rPh>
    <rPh sb="33" eb="35">
      <t>カンロ</t>
    </rPh>
    <rPh sb="35" eb="38">
      <t>ケイネンカ</t>
    </rPh>
    <rPh sb="38" eb="39">
      <t>リツ</t>
    </rPh>
    <rPh sb="40" eb="41">
      <t>オオ</t>
    </rPh>
    <rPh sb="49" eb="51">
      <t>ルイジ</t>
    </rPh>
    <rPh sb="51" eb="53">
      <t>ダンタイ</t>
    </rPh>
    <rPh sb="54" eb="55">
      <t>クラ</t>
    </rPh>
    <rPh sb="58" eb="60">
      <t>スウチ</t>
    </rPh>
    <rPh sb="61" eb="64">
      <t>ゾウカハバ</t>
    </rPh>
    <rPh sb="64" eb="65">
      <t>トモ</t>
    </rPh>
    <rPh sb="66" eb="67">
      <t>オオ</t>
    </rPh>
    <rPh sb="73" eb="75">
      <t>カンロ</t>
    </rPh>
    <rPh sb="76" eb="77">
      <t>シン</t>
    </rPh>
    <rPh sb="106" eb="108">
      <t>ロウスイ</t>
    </rPh>
    <rPh sb="108" eb="109">
      <t>トウ</t>
    </rPh>
    <rPh sb="110" eb="112">
      <t>ミゼン</t>
    </rPh>
    <rPh sb="113" eb="114">
      <t>フセ</t>
    </rPh>
    <rPh sb="119" eb="121">
      <t>ジュンジ</t>
    </rPh>
    <rPh sb="121" eb="123">
      <t>コウシン</t>
    </rPh>
    <rPh sb="124" eb="126">
      <t>ヒツヨウ</t>
    </rPh>
    <rPh sb="135" eb="137">
      <t>ユウケイ</t>
    </rPh>
    <rPh sb="137" eb="139">
      <t>コテイ</t>
    </rPh>
    <rPh sb="139" eb="141">
      <t>シサン</t>
    </rPh>
    <rPh sb="141" eb="143">
      <t>ゲンカ</t>
    </rPh>
    <rPh sb="143" eb="145">
      <t>ショウキャク</t>
    </rPh>
    <rPh sb="145" eb="146">
      <t>リツ</t>
    </rPh>
    <rPh sb="152" eb="154">
      <t>ヘイセイ</t>
    </rPh>
    <rPh sb="156" eb="158">
      <t>ネンド</t>
    </rPh>
    <rPh sb="159" eb="160">
      <t>シン</t>
    </rPh>
    <rPh sb="160" eb="162">
      <t>カイケイ</t>
    </rPh>
    <rPh sb="162" eb="164">
      <t>キジュン</t>
    </rPh>
    <rPh sb="165" eb="167">
      <t>ドウニュウ</t>
    </rPh>
    <rPh sb="173" eb="176">
      <t>ホジョキン</t>
    </rPh>
    <rPh sb="176" eb="177">
      <t>トウ</t>
    </rPh>
    <rPh sb="178" eb="180">
      <t>ザイゲン</t>
    </rPh>
    <rPh sb="183" eb="185">
      <t>コテイ</t>
    </rPh>
    <rPh sb="185" eb="187">
      <t>シサン</t>
    </rPh>
    <rPh sb="188" eb="190">
      <t>ジュゾウ</t>
    </rPh>
    <rPh sb="190" eb="192">
      <t>シサン</t>
    </rPh>
    <rPh sb="200" eb="202">
      <t>ショウキャク</t>
    </rPh>
    <rPh sb="203" eb="205">
      <t>ハイシ</t>
    </rPh>
    <rPh sb="206" eb="207">
      <t>オコナ</t>
    </rPh>
    <rPh sb="214" eb="218">
      <t>ゲンカショウキャク</t>
    </rPh>
    <rPh sb="218" eb="221">
      <t>ルイケイガク</t>
    </rPh>
    <rPh sb="222" eb="224">
      <t>オオハバ</t>
    </rPh>
    <rPh sb="225" eb="227">
      <t>ゾウカ</t>
    </rPh>
    <rPh sb="234" eb="236">
      <t>ゲンカ</t>
    </rPh>
    <rPh sb="236" eb="238">
      <t>ショウキャク</t>
    </rPh>
    <rPh sb="238" eb="239">
      <t>リツ</t>
    </rPh>
    <rPh sb="240" eb="24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</si>
</sst>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0.62</c:v>
                </c:pt>
                <c:pt idx="2">
                  <c:v>0.52</c:v>
                </c:pt>
                <c:pt idx="3">
                  <c:v>0.31</c:v>
                </c:pt>
                <c:pt idx="4">
                  <c:v>0.53</c:v>
                </c:pt>
              </c:numCache>
            </c:numRef>
          </c:val>
          <c:extLst>
            <c:ext xmlns:c16="http://schemas.microsoft.com/office/drawing/2014/chart" uri="{C3380CC4-5D6E-409C-BE32-E72D297353CC}">
              <c16:uniqueId val="{00000000-D0B0-4B2D-924F-C5A552F2A3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D0B0-4B2D-924F-C5A552F2A3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59.27</c:v>
                </c:pt>
                <c:pt idx="1">
                  <c:v>57.86</c:v>
                </c:pt>
                <c:pt idx="2">
                  <c:v>57.43</c:v>
                </c:pt>
                <c:pt idx="3">
                  <c:v>57.31</c:v>
                </c:pt>
                <c:pt idx="4">
                  <c:v>57.33</c:v>
                </c:pt>
              </c:numCache>
            </c:numRef>
          </c:val>
          <c:extLst>
            <c:ext xmlns:c16="http://schemas.microsoft.com/office/drawing/2014/chart" uri="{C3380CC4-5D6E-409C-BE32-E72D297353CC}">
              <c16:uniqueId val="{00000000-A8E8-4BCB-90C4-DF0003B5A9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A8E8-4BCB-90C4-DF0003B5A9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97.07</c:v>
                </c:pt>
                <c:pt idx="1">
                  <c:v>97.97</c:v>
                </c:pt>
                <c:pt idx="2">
                  <c:v>97.69</c:v>
                </c:pt>
                <c:pt idx="3">
                  <c:v>98.59</c:v>
                </c:pt>
                <c:pt idx="4">
                  <c:v>97.94</c:v>
                </c:pt>
              </c:numCache>
            </c:numRef>
          </c:val>
          <c:extLst>
            <c:ext xmlns:c16="http://schemas.microsoft.com/office/drawing/2014/chart" uri="{C3380CC4-5D6E-409C-BE32-E72D297353CC}">
              <c16:uniqueId val="{00000000-3BBF-436F-9A85-F202749E3B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3BBF-436F-9A85-F202749E3B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98.64</c:v>
                </c:pt>
                <c:pt idx="1">
                  <c:v>96.27</c:v>
                </c:pt>
                <c:pt idx="2">
                  <c:v>97.11</c:v>
                </c:pt>
                <c:pt idx="3">
                  <c:v>90.66</c:v>
                </c:pt>
                <c:pt idx="4">
                  <c:v>95.4</c:v>
                </c:pt>
              </c:numCache>
            </c:numRef>
          </c:val>
          <c:extLst>
            <c:ext xmlns:c16="http://schemas.microsoft.com/office/drawing/2014/chart" uri="{C3380CC4-5D6E-409C-BE32-E72D297353CC}">
              <c16:uniqueId val="{00000000-9AA6-41C4-A90C-16B156CBAC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9AA6-41C4-A90C-16B156CBAC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33.57</c:v>
                </c:pt>
                <c:pt idx="1">
                  <c:v>45.98</c:v>
                </c:pt>
                <c:pt idx="2">
                  <c:v>47.18</c:v>
                </c:pt>
                <c:pt idx="3">
                  <c:v>48.21</c:v>
                </c:pt>
                <c:pt idx="4">
                  <c:v>47.88</c:v>
                </c:pt>
              </c:numCache>
            </c:numRef>
          </c:val>
          <c:extLst>
            <c:ext xmlns:c16="http://schemas.microsoft.com/office/drawing/2014/chart" uri="{C3380CC4-5D6E-409C-BE32-E72D297353CC}">
              <c16:uniqueId val="{00000000-3165-4E22-A0E2-0B18A5D41C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3165-4E22-A0E2-0B18A5D41C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8.94</c:v>
                </c:pt>
                <c:pt idx="1">
                  <c:v>14.44</c:v>
                </c:pt>
                <c:pt idx="2">
                  <c:v>15.14</c:v>
                </c:pt>
                <c:pt idx="3">
                  <c:v>19.52</c:v>
                </c:pt>
                <c:pt idx="4">
                  <c:v>21.17</c:v>
                </c:pt>
              </c:numCache>
            </c:numRef>
          </c:val>
          <c:extLst>
            <c:ext xmlns:c16="http://schemas.microsoft.com/office/drawing/2014/chart" uri="{C3380CC4-5D6E-409C-BE32-E72D297353CC}">
              <c16:uniqueId val="{00000000-F3AA-4EDB-84F3-E28DE0C368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F3AA-4EDB-84F3-E28DE0C368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formatCode="#,##0.00;&quot;△&quot;#,##0.00;&quot;-&quot;">
                  <c:v>7.78</c:v>
                </c:pt>
                <c:pt idx="4" formatCode="#,##0.00;&quot;△&quot;#,##0.00;&quot;-&quot;">
                  <c:v>6.92</c:v>
                </c:pt>
              </c:numCache>
            </c:numRef>
          </c:val>
          <c:extLst>
            <c:ext xmlns:c16="http://schemas.microsoft.com/office/drawing/2014/chart" uri="{C3380CC4-5D6E-409C-BE32-E72D297353CC}">
              <c16:uniqueId val="{00000000-0BD5-42AB-A032-BB092EAFA0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0BD5-42AB-A032-BB092EAFA0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412.81</c:v>
                </c:pt>
                <c:pt idx="1">
                  <c:v>298.45</c:v>
                </c:pt>
                <c:pt idx="2">
                  <c:v>320.11</c:v>
                </c:pt>
                <c:pt idx="3">
                  <c:v>328.31</c:v>
                </c:pt>
                <c:pt idx="4">
                  <c:v>167.12</c:v>
                </c:pt>
              </c:numCache>
            </c:numRef>
          </c:val>
          <c:extLst>
            <c:ext xmlns:c16="http://schemas.microsoft.com/office/drawing/2014/chart" uri="{C3380CC4-5D6E-409C-BE32-E72D297353CC}">
              <c16:uniqueId val="{00000000-AAC4-433C-832C-9DFF78EC4F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AAC4-433C-832C-9DFF78EC4F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372.71</c:v>
                </c:pt>
                <c:pt idx="1">
                  <c:v>388.54</c:v>
                </c:pt>
                <c:pt idx="2">
                  <c:v>400.48</c:v>
                </c:pt>
                <c:pt idx="3">
                  <c:v>394.84</c:v>
                </c:pt>
                <c:pt idx="4">
                  <c:v>394.05</c:v>
                </c:pt>
              </c:numCache>
            </c:numRef>
          </c:val>
          <c:extLst>
            <c:ext xmlns:c16="http://schemas.microsoft.com/office/drawing/2014/chart" uri="{C3380CC4-5D6E-409C-BE32-E72D297353CC}">
              <c16:uniqueId val="{00000000-4DE6-4764-9802-6F0913D5EF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4DE6-4764-9802-6F0913D5EF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87.62</c:v>
                </c:pt>
                <c:pt idx="1">
                  <c:v>85.82</c:v>
                </c:pt>
                <c:pt idx="2">
                  <c:v>88.37</c:v>
                </c:pt>
                <c:pt idx="3">
                  <c:v>78.790000000000006</c:v>
                </c:pt>
                <c:pt idx="4">
                  <c:v>85.48</c:v>
                </c:pt>
              </c:numCache>
            </c:numRef>
          </c:val>
          <c:extLst>
            <c:ext xmlns:c16="http://schemas.microsoft.com/office/drawing/2014/chart" uri="{C3380CC4-5D6E-409C-BE32-E72D297353CC}">
              <c16:uniqueId val="{00000000-4885-4918-9E50-7BF3449FF9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4885-4918-9E50-7BF3449FF9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165.24</c:v>
                </c:pt>
                <c:pt idx="1">
                  <c:v>167.57</c:v>
                </c:pt>
                <c:pt idx="2">
                  <c:v>162.69</c:v>
                </c:pt>
                <c:pt idx="3">
                  <c:v>183.27</c:v>
                </c:pt>
                <c:pt idx="4">
                  <c:v>168.82</c:v>
                </c:pt>
              </c:numCache>
            </c:numRef>
          </c:val>
          <c:extLst>
            <c:ext xmlns:c16="http://schemas.microsoft.com/office/drawing/2014/chart" uri="{C3380CC4-5D6E-409C-BE32-E72D297353CC}">
              <c16:uniqueId val="{00000000-BF78-4777-97A3-5626D2E131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BF78-4777-97A3-5626D2E131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八幡市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71745</v>
      </c>
      <c r="AM8" s="70"/>
      <c r="AN8" s="70"/>
      <c r="AO8" s="70"/>
      <c r="AP8" s="70"/>
      <c r="AQ8" s="70"/>
      <c r="AR8" s="70"/>
      <c r="AS8" s="70"/>
      <c r="AT8" s="66">
        <f>データ!$S$6</f>
        <v>24.35</v>
      </c>
      <c r="AU8" s="67"/>
      <c r="AV8" s="67"/>
      <c r="AW8" s="67"/>
      <c r="AX8" s="67"/>
      <c r="AY8" s="67"/>
      <c r="AZ8" s="67"/>
      <c r="BA8" s="67"/>
      <c r="BB8" s="69">
        <f>データ!$T$6</f>
        <v>2946.41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61.12</v>
      </c>
      <c r="J10" s="67"/>
      <c r="K10" s="67"/>
      <c r="L10" s="67"/>
      <c r="M10" s="67"/>
      <c r="N10" s="67"/>
      <c r="O10" s="68"/>
      <c r="P10" s="69">
        <f>データ!$P$6</f>
        <v>99.99</v>
      </c>
      <c r="Q10" s="69"/>
      <c r="R10" s="69"/>
      <c r="S10" s="69"/>
      <c r="T10" s="69"/>
      <c r="U10" s="69"/>
      <c r="V10" s="69"/>
      <c r="W10" s="70">
        <f>データ!$Q$6</f>
        <v>2642</v>
      </c>
      <c r="X10" s="70"/>
      <c r="Y10" s="70"/>
      <c r="Z10" s="70"/>
      <c r="AA10" s="70"/>
      <c r="AB10" s="70"/>
      <c r="AC10" s="70"/>
      <c r="AD10" s="2"/>
      <c r="AE10" s="2"/>
      <c r="AF10" s="2"/>
      <c r="AG10" s="2"/>
      <c r="AH10" s="4"/>
      <c r="AI10" s="4"/>
      <c r="AJ10" s="4"/>
      <c r="AK10" s="4"/>
      <c r="AL10" s="70">
        <f>データ!$U$6</f>
        <v>71605</v>
      </c>
      <c r="AM10" s="70"/>
      <c r="AN10" s="70"/>
      <c r="AO10" s="70"/>
      <c r="AP10" s="70"/>
      <c r="AQ10" s="70"/>
      <c r="AR10" s="70"/>
      <c r="AS10" s="70"/>
      <c r="AT10" s="66">
        <f>データ!$V$6</f>
        <v>15.85</v>
      </c>
      <c r="AU10" s="67"/>
      <c r="AV10" s="67"/>
      <c r="AW10" s="67"/>
      <c r="AX10" s="67"/>
      <c r="AY10" s="67"/>
      <c r="AZ10" s="67"/>
      <c r="BA10" s="67"/>
      <c r="BB10" s="69">
        <f>データ!$W$6</f>
        <v>4517.67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g4yaRFfMx3EkNQk3pTL3ML/liADvK3scqKNVDpiFIHGml6RgNP4JbzS3FInC33F7Hv7YExNkFQQjdVvRCBZ6A==" saltValue="1+0wSuO/KiOUwXK7D4p+n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262102</v>
      </c>
      <c r="D6" s="33">
        <f t="shared" si="3"/>
        <v>46</v>
      </c>
      <c r="E6" s="33">
        <f t="shared" si="3"/>
        <v>1</v>
      </c>
      <c r="F6" s="33">
        <f t="shared" si="3"/>
        <v>0</v>
      </c>
      <c r="G6" s="33">
        <f t="shared" si="3"/>
        <v>1</v>
      </c>
      <c r="H6" s="33" t="str">
        <f t="shared" si="3"/>
        <v>京都府　八幡市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61.12</v>
      </c>
      <c r="P6" s="34">
        <f t="shared" si="3"/>
        <v>99.99</v>
      </c>
      <c r="Q6" s="34">
        <f t="shared" si="3"/>
        <v>2642</v>
      </c>
      <c r="R6" s="34">
        <f t="shared" si="3"/>
        <v>71745</v>
      </c>
      <c r="S6" s="34">
        <f t="shared" si="3"/>
        <v>24.35</v>
      </c>
      <c r="T6" s="34">
        <f t="shared" si="3"/>
        <v>2946.41</v>
      </c>
      <c r="U6" s="34">
        <f t="shared" si="3"/>
        <v>71605</v>
      </c>
      <c r="V6" s="34">
        <f t="shared" si="3"/>
        <v>15.85</v>
      </c>
      <c r="W6" s="34">
        <f t="shared" si="3"/>
        <v>4517.67</v>
      </c>
      <c r="X6" s="35">
        <f>IF(X7="",NA(),X7)</f>
        <v>98.64</v>
      </c>
      <c r="Y6" s="35">
        <f t="shared" ref="Y6:AG6" si="4">IF(Y7="",NA(),Y7)</f>
        <v>96.27</v>
      </c>
      <c r="Z6" s="35">
        <f t="shared" si="4"/>
        <v>97.11</v>
      </c>
      <c r="AA6" s="35">
        <f t="shared" si="4"/>
        <v>90.66</v>
      </c>
      <c r="AB6" s="35">
        <f t="shared" si="4"/>
        <v>95.4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5">
        <f t="shared" si="5"/>
        <v>7.78</v>
      </c>
      <c r="AM6" s="35">
        <f t="shared" si="5"/>
        <v>6.92</v>
      </c>
      <c r="AN6" s="35">
        <f t="shared" si="5"/>
        <v>4.3899999999999997</v>
      </c>
      <c r="AO6" s="35">
        <f t="shared" si="5"/>
        <v>0.41</v>
      </c>
      <c r="AP6" s="35">
        <f t="shared" si="5"/>
        <v>0.54</v>
      </c>
      <c r="AQ6" s="35">
        <f t="shared" si="5"/>
        <v>0.68</v>
      </c>
      <c r="AR6" s="35">
        <f t="shared" si="5"/>
        <v>1</v>
      </c>
      <c r="AS6" s="34" t="str">
        <f>IF(AS7="","",IF(AS7="-","【-】","【"&amp;SUBSTITUTE(TEXT(AS7,"#,##0.00"),"-","△")&amp;"】"))</f>
        <v>【0.85】</v>
      </c>
      <c r="AT6" s="35">
        <f>IF(AT7="",NA(),AT7)</f>
        <v>412.81</v>
      </c>
      <c r="AU6" s="35">
        <f t="shared" ref="AU6:BC6" si="6">IF(AU7="",NA(),AU7)</f>
        <v>298.45</v>
      </c>
      <c r="AV6" s="35">
        <f t="shared" si="6"/>
        <v>320.11</v>
      </c>
      <c r="AW6" s="35">
        <f t="shared" si="6"/>
        <v>328.31</v>
      </c>
      <c r="AX6" s="35">
        <f t="shared" si="6"/>
        <v>167.12</v>
      </c>
      <c r="AY6" s="35">
        <f t="shared" si="6"/>
        <v>739.59</v>
      </c>
      <c r="AZ6" s="35">
        <f t="shared" si="6"/>
        <v>335.95</v>
      </c>
      <c r="BA6" s="35">
        <f t="shared" si="6"/>
        <v>346.59</v>
      </c>
      <c r="BB6" s="35">
        <f t="shared" si="6"/>
        <v>357.82</v>
      </c>
      <c r="BC6" s="35">
        <f t="shared" si="6"/>
        <v>355.5</v>
      </c>
      <c r="BD6" s="34" t="str">
        <f>IF(BD7="","",IF(BD7="-","【-】","【"&amp;SUBSTITUTE(TEXT(BD7,"#,##0.00"),"-","△")&amp;"】"))</f>
        <v>【264.34】</v>
      </c>
      <c r="BE6" s="35">
        <f>IF(BE7="",NA(),BE7)</f>
        <v>372.71</v>
      </c>
      <c r="BF6" s="35">
        <f t="shared" ref="BF6:BN6" si="7">IF(BF7="",NA(),BF7)</f>
        <v>388.54</v>
      </c>
      <c r="BG6" s="35">
        <f t="shared" si="7"/>
        <v>400.48</v>
      </c>
      <c r="BH6" s="35">
        <f t="shared" si="7"/>
        <v>394.84</v>
      </c>
      <c r="BI6" s="35">
        <f t="shared" si="7"/>
        <v>394.05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87.62</v>
      </c>
      <c r="BQ6" s="35">
        <f t="shared" ref="BQ6:BY6" si="8">IF(BQ7="",NA(),BQ7)</f>
        <v>85.82</v>
      </c>
      <c r="BR6" s="35">
        <f t="shared" si="8"/>
        <v>88.37</v>
      </c>
      <c r="BS6" s="35">
        <f t="shared" si="8"/>
        <v>78.790000000000006</v>
      </c>
      <c r="BT6" s="35">
        <f t="shared" si="8"/>
        <v>85.48</v>
      </c>
      <c r="BU6" s="35">
        <f t="shared" si="8"/>
        <v>99.46</v>
      </c>
      <c r="BV6" s="35">
        <f t="shared" si="8"/>
        <v>105.21</v>
      </c>
      <c r="BW6" s="35">
        <f t="shared" si="8"/>
        <v>105.71</v>
      </c>
      <c r="BX6" s="35">
        <f t="shared" si="8"/>
        <v>106.01</v>
      </c>
      <c r="BY6" s="35">
        <f t="shared" si="8"/>
        <v>104.57</v>
      </c>
      <c r="BZ6" s="34" t="str">
        <f>IF(BZ7="","",IF(BZ7="-","【-】","【"&amp;SUBSTITUTE(TEXT(BZ7,"#,##0.00"),"-","△")&amp;"】"))</f>
        <v>【104.36】</v>
      </c>
      <c r="CA6" s="35">
        <f>IF(CA7="",NA(),CA7)</f>
        <v>165.24</v>
      </c>
      <c r="CB6" s="35">
        <f t="shared" ref="CB6:CJ6" si="9">IF(CB7="",NA(),CB7)</f>
        <v>167.57</v>
      </c>
      <c r="CC6" s="35">
        <f t="shared" si="9"/>
        <v>162.69</v>
      </c>
      <c r="CD6" s="35">
        <f t="shared" si="9"/>
        <v>183.27</v>
      </c>
      <c r="CE6" s="35">
        <f t="shared" si="9"/>
        <v>168.82</v>
      </c>
      <c r="CF6" s="35">
        <f t="shared" si="9"/>
        <v>171.78</v>
      </c>
      <c r="CG6" s="35">
        <f t="shared" si="9"/>
        <v>162.59</v>
      </c>
      <c r="CH6" s="35">
        <f t="shared" si="9"/>
        <v>162.15</v>
      </c>
      <c r="CI6" s="35">
        <f t="shared" si="9"/>
        <v>162.24</v>
      </c>
      <c r="CJ6" s="35">
        <f t="shared" si="9"/>
        <v>165.47</v>
      </c>
      <c r="CK6" s="34" t="str">
        <f>IF(CK7="","",IF(CK7="-","【-】","【"&amp;SUBSTITUTE(TEXT(CK7,"#,##0.00"),"-","△")&amp;"】"))</f>
        <v>【165.71】</v>
      </c>
      <c r="CL6" s="35">
        <f>IF(CL7="",NA(),CL7)</f>
        <v>59.27</v>
      </c>
      <c r="CM6" s="35">
        <f t="shared" ref="CM6:CU6" si="10">IF(CM7="",NA(),CM7)</f>
        <v>57.86</v>
      </c>
      <c r="CN6" s="35">
        <f t="shared" si="10"/>
        <v>57.43</v>
      </c>
      <c r="CO6" s="35">
        <f t="shared" si="10"/>
        <v>57.31</v>
      </c>
      <c r="CP6" s="35">
        <f t="shared" si="10"/>
        <v>57.33</v>
      </c>
      <c r="CQ6" s="35">
        <f t="shared" si="10"/>
        <v>59.68</v>
      </c>
      <c r="CR6" s="35">
        <f t="shared" si="10"/>
        <v>59.17</v>
      </c>
      <c r="CS6" s="35">
        <f t="shared" si="10"/>
        <v>59.34</v>
      </c>
      <c r="CT6" s="35">
        <f t="shared" si="10"/>
        <v>59.11</v>
      </c>
      <c r="CU6" s="35">
        <f t="shared" si="10"/>
        <v>59.74</v>
      </c>
      <c r="CV6" s="34" t="str">
        <f>IF(CV7="","",IF(CV7="-","【-】","【"&amp;SUBSTITUTE(TEXT(CV7,"#,##0.00"),"-","△")&amp;"】"))</f>
        <v>【60.41】</v>
      </c>
      <c r="CW6" s="35">
        <f>IF(CW7="",NA(),CW7)</f>
        <v>97.07</v>
      </c>
      <c r="CX6" s="35">
        <f t="shared" ref="CX6:DF6" si="11">IF(CX7="",NA(),CX7)</f>
        <v>97.97</v>
      </c>
      <c r="CY6" s="35">
        <f t="shared" si="11"/>
        <v>97.69</v>
      </c>
      <c r="CZ6" s="35">
        <f t="shared" si="11"/>
        <v>98.59</v>
      </c>
      <c r="DA6" s="35">
        <f t="shared" si="11"/>
        <v>97.94</v>
      </c>
      <c r="DB6" s="35">
        <f t="shared" si="11"/>
        <v>87.63</v>
      </c>
      <c r="DC6" s="35">
        <f t="shared" si="11"/>
        <v>87.6</v>
      </c>
      <c r="DD6" s="35">
        <f t="shared" si="11"/>
        <v>87.74</v>
      </c>
      <c r="DE6" s="35">
        <f t="shared" si="11"/>
        <v>87.91</v>
      </c>
      <c r="DF6" s="35">
        <f t="shared" si="11"/>
        <v>87.28</v>
      </c>
      <c r="DG6" s="34" t="str">
        <f>IF(DG7="","",IF(DG7="-","【-】","【"&amp;SUBSTITUTE(TEXT(DG7,"#,##0.00"),"-","△")&amp;"】"))</f>
        <v>【89.93】</v>
      </c>
      <c r="DH6" s="35">
        <f>IF(DH7="",NA(),DH7)</f>
        <v>33.57</v>
      </c>
      <c r="DI6" s="35">
        <f t="shared" ref="DI6:DQ6" si="12">IF(DI7="",NA(),DI7)</f>
        <v>45.98</v>
      </c>
      <c r="DJ6" s="35">
        <f t="shared" si="12"/>
        <v>47.18</v>
      </c>
      <c r="DK6" s="35">
        <f t="shared" si="12"/>
        <v>48.21</v>
      </c>
      <c r="DL6" s="35">
        <f t="shared" si="12"/>
        <v>47.88</v>
      </c>
      <c r="DM6" s="35">
        <f t="shared" si="12"/>
        <v>39.65</v>
      </c>
      <c r="DN6" s="35">
        <f t="shared" si="12"/>
        <v>45.25</v>
      </c>
      <c r="DO6" s="35">
        <f t="shared" si="12"/>
        <v>46.27</v>
      </c>
      <c r="DP6" s="35">
        <f t="shared" si="12"/>
        <v>46.88</v>
      </c>
      <c r="DQ6" s="35">
        <f t="shared" si="12"/>
        <v>46.94</v>
      </c>
      <c r="DR6" s="34" t="str">
        <f>IF(DR7="","",IF(DR7="-","【-】","【"&amp;SUBSTITUTE(TEXT(DR7,"#,##0.00"),"-","△")&amp;"】"))</f>
        <v>【48.12】</v>
      </c>
      <c r="DS6" s="35">
        <f>IF(DS7="",NA(),DS7)</f>
        <v>8.94</v>
      </c>
      <c r="DT6" s="35">
        <f t="shared" ref="DT6:EB6" si="13">IF(DT7="",NA(),DT7)</f>
        <v>14.44</v>
      </c>
      <c r="DU6" s="35">
        <f t="shared" si="13"/>
        <v>15.14</v>
      </c>
      <c r="DV6" s="35">
        <f t="shared" si="13"/>
        <v>19.52</v>
      </c>
      <c r="DW6" s="35">
        <f t="shared" si="13"/>
        <v>21.17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0.81</v>
      </c>
      <c r="EE6" s="35">
        <f t="shared" ref="EE6:EM6" si="14">IF(EE7="",NA(),EE7)</f>
        <v>0.62</v>
      </c>
      <c r="EF6" s="35">
        <f t="shared" si="14"/>
        <v>0.52</v>
      </c>
      <c r="EG6" s="35">
        <f t="shared" si="14"/>
        <v>0.31</v>
      </c>
      <c r="EH6" s="35">
        <f t="shared" si="14"/>
        <v>0.53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262102</v>
      </c>
      <c r="D7" s="37">
        <v>46</v>
      </c>
      <c r="E7" s="37">
        <v>1</v>
      </c>
      <c r="F7" s="37">
        <v>0</v>
      </c>
      <c r="G7" s="37">
        <v>1</v>
      </c>
      <c r="H7" s="37" t="s">
        <v>105</v>
      </c>
      <c r="I7" s="37" t="s">
        <v>106</v>
      </c>
      <c r="J7" s="37" t="s">
        <v>107</v>
      </c>
      <c r="K7" s="37" t="s">
        <v>108</v>
      </c>
      <c r="L7" s="37" t="s">
        <v>109</v>
      </c>
      <c r="M7" s="37" t="s">
        <v>110</v>
      </c>
      <c r="N7" s="38" t="s">
        <v>111</v>
      </c>
      <c r="O7" s="38">
        <v>61.12</v>
      </c>
      <c r="P7" s="38">
        <v>99.99</v>
      </c>
      <c r="Q7" s="38">
        <v>2642</v>
      </c>
      <c r="R7" s="38">
        <v>71745</v>
      </c>
      <c r="S7" s="38">
        <v>24.35</v>
      </c>
      <c r="T7" s="38">
        <v>2946.41</v>
      </c>
      <c r="U7" s="38">
        <v>71605</v>
      </c>
      <c r="V7" s="38">
        <v>15.85</v>
      </c>
      <c r="W7" s="38">
        <v>4517.67</v>
      </c>
      <c r="X7" s="38">
        <v>98.64</v>
      </c>
      <c r="Y7" s="38">
        <v>96.27</v>
      </c>
      <c r="Z7" s="38">
        <v>97.11</v>
      </c>
      <c r="AA7" s="38">
        <v>90.66</v>
      </c>
      <c r="AB7" s="38">
        <v>95.4</v>
      </c>
      <c r="AC7" s="38">
        <v>107.8</v>
      </c>
      <c r="AD7" s="38">
        <v>111.96</v>
      </c>
      <c r="AE7" s="38">
        <v>112.69</v>
      </c>
      <c r="AF7" s="38">
        <v>113.16</v>
      </c>
      <c r="AG7" s="38">
        <v>112.15</v>
      </c>
      <c r="AH7" s="38">
        <v>113.39</v>
      </c>
      <c r="AI7" s="38">
        <v>0</v>
      </c>
      <c r="AJ7" s="38">
        <v>0</v>
      </c>
      <c r="AK7" s="38">
        <v>0</v>
      </c>
      <c r="AL7" s="38">
        <v>7.78</v>
      </c>
      <c r="AM7" s="38">
        <v>6.92</v>
      </c>
      <c r="AN7" s="38">
        <v>4.3899999999999997</v>
      </c>
      <c r="AO7" s="38">
        <v>0.41</v>
      </c>
      <c r="AP7" s="38">
        <v>0.54</v>
      </c>
      <c r="AQ7" s="38">
        <v>0.68</v>
      </c>
      <c r="AR7" s="38">
        <v>1</v>
      </c>
      <c r="AS7" s="38">
        <v>0.85</v>
      </c>
      <c r="AT7" s="38">
        <v>412.81</v>
      </c>
      <c r="AU7" s="38">
        <v>298.45</v>
      </c>
      <c r="AV7" s="38">
        <v>320.11</v>
      </c>
      <c r="AW7" s="38">
        <v>328.31</v>
      </c>
      <c r="AX7" s="38">
        <v>167.12</v>
      </c>
      <c r="AY7" s="38">
        <v>739.59</v>
      </c>
      <c r="AZ7" s="38">
        <v>335.95</v>
      </c>
      <c r="BA7" s="38">
        <v>346.59</v>
      </c>
      <c r="BB7" s="38">
        <v>357.82</v>
      </c>
      <c r="BC7" s="38">
        <v>355.5</v>
      </c>
      <c r="BD7" s="38">
        <v>264.33999999999997</v>
      </c>
      <c r="BE7" s="38">
        <v>372.71</v>
      </c>
      <c r="BF7" s="38">
        <v>388.54</v>
      </c>
      <c r="BG7" s="38">
        <v>400.48</v>
      </c>
      <c r="BH7" s="38">
        <v>394.84</v>
      </c>
      <c r="BI7" s="38">
        <v>394.05</v>
      </c>
      <c r="BJ7" s="38">
        <v>324.08999999999997</v>
      </c>
      <c r="BK7" s="38">
        <v>319.82</v>
      </c>
      <c r="BL7" s="38">
        <v>312.02999999999997</v>
      </c>
      <c r="BM7" s="38">
        <v>307.45999999999998</v>
      </c>
      <c r="BN7" s="38">
        <v>312.58</v>
      </c>
      <c r="BO7" s="38">
        <v>274.27</v>
      </c>
      <c r="BP7" s="38">
        <v>87.62</v>
      </c>
      <c r="BQ7" s="38">
        <v>85.82</v>
      </c>
      <c r="BR7" s="38">
        <v>88.37</v>
      </c>
      <c r="BS7" s="38">
        <v>78.790000000000006</v>
      </c>
      <c r="BT7" s="38">
        <v>85.48</v>
      </c>
      <c r="BU7" s="38">
        <v>99.46</v>
      </c>
      <c r="BV7" s="38">
        <v>105.21</v>
      </c>
      <c r="BW7" s="38">
        <v>105.71</v>
      </c>
      <c r="BX7" s="38">
        <v>106.01</v>
      </c>
      <c r="BY7" s="38">
        <v>104.57</v>
      </c>
      <c r="BZ7" s="38">
        <v>104.36</v>
      </c>
      <c r="CA7" s="38">
        <v>165.24</v>
      </c>
      <c r="CB7" s="38">
        <v>167.57</v>
      </c>
      <c r="CC7" s="38">
        <v>162.69</v>
      </c>
      <c r="CD7" s="38">
        <v>183.27</v>
      </c>
      <c r="CE7" s="38">
        <v>168.82</v>
      </c>
      <c r="CF7" s="38">
        <v>171.78</v>
      </c>
      <c r="CG7" s="38">
        <v>162.59</v>
      </c>
      <c r="CH7" s="38">
        <v>162.15</v>
      </c>
      <c r="CI7" s="38">
        <v>162.24</v>
      </c>
      <c r="CJ7" s="38">
        <v>165.47</v>
      </c>
      <c r="CK7" s="38">
        <v>165.71</v>
      </c>
      <c r="CL7" s="38">
        <v>59.27</v>
      </c>
      <c r="CM7" s="38">
        <v>57.86</v>
      </c>
      <c r="CN7" s="38">
        <v>57.43</v>
      </c>
      <c r="CO7" s="38">
        <v>57.31</v>
      </c>
      <c r="CP7" s="38">
        <v>57.33</v>
      </c>
      <c r="CQ7" s="38">
        <v>59.68</v>
      </c>
      <c r="CR7" s="38">
        <v>59.17</v>
      </c>
      <c r="CS7" s="38">
        <v>59.34</v>
      </c>
      <c r="CT7" s="38">
        <v>59.11</v>
      </c>
      <c r="CU7" s="38">
        <v>59.74</v>
      </c>
      <c r="CV7" s="38">
        <v>60.41</v>
      </c>
      <c r="CW7" s="38">
        <v>97.07</v>
      </c>
      <c r="CX7" s="38">
        <v>97.97</v>
      </c>
      <c r="CY7" s="38">
        <v>97.69</v>
      </c>
      <c r="CZ7" s="38">
        <v>98.59</v>
      </c>
      <c r="DA7" s="38">
        <v>97.94</v>
      </c>
      <c r="DB7" s="38">
        <v>87.63</v>
      </c>
      <c r="DC7" s="38">
        <v>87.6</v>
      </c>
      <c r="DD7" s="38">
        <v>87.74</v>
      </c>
      <c r="DE7" s="38">
        <v>87.91</v>
      </c>
      <c r="DF7" s="38">
        <v>87.28</v>
      </c>
      <c r="DG7" s="38">
        <v>89.93</v>
      </c>
      <c r="DH7" s="38">
        <v>33.57</v>
      </c>
      <c r="DI7" s="38">
        <v>45.98</v>
      </c>
      <c r="DJ7" s="38">
        <v>47.18</v>
      </c>
      <c r="DK7" s="38">
        <v>48.21</v>
      </c>
      <c r="DL7" s="38">
        <v>47.88</v>
      </c>
      <c r="DM7" s="38">
        <v>39.65</v>
      </c>
      <c r="DN7" s="38">
        <v>45.25</v>
      </c>
      <c r="DO7" s="38">
        <v>46.27</v>
      </c>
      <c r="DP7" s="38">
        <v>46.88</v>
      </c>
      <c r="DQ7" s="38">
        <v>46.94</v>
      </c>
      <c r="DR7" s="38">
        <v>48.12</v>
      </c>
      <c r="DS7" s="38">
        <v>8.94</v>
      </c>
      <c r="DT7" s="38">
        <v>14.44</v>
      </c>
      <c r="DU7" s="38">
        <v>15.14</v>
      </c>
      <c r="DV7" s="38">
        <v>19.52</v>
      </c>
      <c r="DW7" s="38">
        <v>21.17</v>
      </c>
      <c r="DX7" s="38">
        <v>9.7100000000000009</v>
      </c>
      <c r="DY7" s="38">
        <v>10.71</v>
      </c>
      <c r="DZ7" s="38">
        <v>10.93</v>
      </c>
      <c r="EA7" s="38">
        <v>13.39</v>
      </c>
      <c r="EB7" s="38">
        <v>14.48</v>
      </c>
      <c r="EC7" s="38">
        <v>15.89</v>
      </c>
      <c r="ED7" s="38">
        <v>0.81</v>
      </c>
      <c r="EE7" s="38">
        <v>0.62</v>
      </c>
      <c r="EF7" s="38">
        <v>0.52</v>
      </c>
      <c r="EG7" s="38">
        <v>0.31</v>
      </c>
      <c r="EH7" s="38">
        <v>0.53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壮宏</cp:lastModifiedBy>
  <cp:lastPrinted>2019-02-01T05:32:14Z</cp:lastPrinted>
  <dcterms:created xsi:type="dcterms:W3CDTF">2019-01-31T01:39:54Z</dcterms:created>
  <dcterms:modified xsi:type="dcterms:W3CDTF">2019-02-01T05:32:14Z</dcterms:modified>
</cp:coreProperties>
</file>