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庶務計画係共有ファイル\058_経営比較分析表\令和2年度\"/>
    </mc:Choice>
  </mc:AlternateContent>
  <xr:revisionPtr revIDLastSave="0" documentId="13_ncr:1_{4B40FA6A-EA5E-4DDE-8161-959ADB82E384}" xr6:coauthVersionLast="36" xr6:coauthVersionMax="36" xr10:uidLastSave="{00000000-0000-0000-0000-000000000000}"/>
  <workbookProtection workbookAlgorithmName="SHA-512" workbookHashValue="dvW8nyrOLgvviL5BOGWioT/IfwsXjFsMleH8prhKUuqkX4XQOoG4x7JCDbb9roSPD9e1SvlQkqlzuRoGzv4GQA==" workbookSaltValue="XTeQUtvmVFfuulxZsD0Uqw==" workbookSpinCount="100000" lockStructure="1"/>
  <bookViews>
    <workbookView xWindow="0" yWindow="0" windowWidth="192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W10" i="4" s="1"/>
  <c r="P6" i="5"/>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P10" i="4"/>
  <c r="B10" i="4"/>
  <c r="BB8" i="4"/>
  <c r="AT8" i="4"/>
  <c r="AD8" i="4"/>
  <c r="I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<sst xmlns="http://schemas.openxmlformats.org/spreadsheetml/2006/main" count="236" uniqueCount="116">
  <si>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</si>
  <si>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</si>
  <si>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</si>
  <si>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</si>
  <si>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</si>
  <si>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</si>
  <si>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</si>
  <si>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</si>
  <si>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</si>
  <si>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</si>
  <si>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</si>
  <si>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</si>
  <si>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</si>
  <si>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</si>
  <si>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</si>
  <si>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</si>
  <si>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</si>
  <si>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</si>
  <si>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</si>
  <si>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</si>
  <si>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</si>
  <si>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</si>
  <si>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</si>
  <si>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</si>
  <si>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</si>
  <si>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</si>
  <si>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</si>
  <si>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</si>
  <si>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</si>
  <si>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</si>
  <si>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</si>
  <si>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</si>
  <si>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</si>
  <si>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</si>
  <si>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</si>
  <si>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</si>
  <si>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</si>
  <si>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</si>
  <si>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</si>
  <si>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</si>
  <si>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</si>
  <si>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</si>
  <si>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</si>
  <si>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</si>
  <si>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</si>
  <si>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</si>
  <si>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</si>
  <si>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</si>
  <si>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</si>
  <si>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</si>
  <si>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</si>
  <si>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</si>
  <si>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</si>
  <si>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</si>
  <si>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</si>
  <si>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</si>
  <si>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</si>
  <si>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</si>
  <si>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</si>
  <si>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</si>
  <si>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</si>
  <si>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</si>
  <si>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</si>
  <si>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</si>
  <si>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</si>
  <si>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</si>
  <si>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</si>
  <si>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</si>
  <si>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</si>
  <si>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</si>
  <si>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</si>
  <si>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</si>
  <si>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</si>
  <si>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</si>
  <si>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</si>
  <si>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</si>
  <si>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</si>
  <si>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</si>
  <si>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</si>
  <si>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</si>
  <si>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</si>
  <si>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</si>
  <si>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</si>
  <si>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</si>
  <si>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</si>
  <si>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</si>
  <si>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</si>
  <si>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</si>
  <si>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</si>
  <si>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</si>
  <si>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</si>
  <si>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</si>
  <si>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</si>
  <si>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</si>
  <si>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</si>
  <si>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</si>
  <si>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</si>
  <si>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</si>
  <si>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</si>
  <si>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</si>
  <si>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</si>
  <si>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</si>
  <si>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</si>
  <si>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</si>
  <si>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</si>
  <si>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</si>
  <si>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</si>
  <si>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</si>
  <si>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</si>
  <si>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</si>
  <si>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</si>
  <si>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</si>
  <si>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</si>
  <si>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は、前年度と比較して、有収水量の増加により下水道使用料収益が増収となった。これは、人口減少の影響を受けながらも、新型コロナウイルス感染症拡大による在宅時間の増加や衛生意識の高まりが背景にあったと思われる。一方、木津川流域下水道維持管理負担金が前年度精算分の影響で減少しているほか、修繕費の減少、支払利息の減少などにより、事業費用が減少している。これらにより、経常収支比率は上昇し、100％を継続して上回っている。
　流動比率は、前年度に多かった工事の未払金が減少していることから、数値が上昇している。
　企業債残高対事業規模比率は、毎年低下しており、類似団体と比較しても継続して低くなっている。これは、市内男山団地造成時に都市再生機構が整備した下水道施設を譲り受けているため、当時の企業債発行額が抑えられたことや、建設費が大きかった時期の企業債の償還が進み、企業債残高が減少していることが要因である。
　経費回収率は、経常収支比率と同様の要因により改善しており、汚水処理原価も、同様の要因により下がっている。
　水洗化率は、主だった集落について下水道整備が完了しているため、類似団体と比較して継続的に高い状況である。</t>
    <rPh sb="1" eb="3">
      <t>レイワ</t>
    </rPh>
    <rPh sb="4" eb="6">
      <t>ネンド</t>
    </rPh>
    <rPh sb="8" eb="11">
      <t>ゼンネンド</t>
    </rPh>
    <rPh sb="12" eb="14">
      <t>ヒカク</t>
    </rPh>
    <rPh sb="17" eb="19">
      <t>ユウシュウ</t>
    </rPh>
    <rPh sb="19" eb="21">
      <t>スイリョウ</t>
    </rPh>
    <rPh sb="22" eb="24">
      <t>ゾウカ</t>
    </rPh>
    <rPh sb="27" eb="30">
      <t>ゲスイドウ</t>
    </rPh>
    <rPh sb="30" eb="33">
      <t>シヨウリョウ</t>
    </rPh>
    <rPh sb="33" eb="35">
      <t>シュウエキ</t>
    </rPh>
    <rPh sb="36" eb="38">
      <t>ゾウシュウ</t>
    </rPh>
    <rPh sb="47" eb="49">
      <t>ジンコウ</t>
    </rPh>
    <rPh sb="49" eb="51">
      <t>ゲンショウ</t>
    </rPh>
    <rPh sb="52" eb="54">
      <t>エイキョウ</t>
    </rPh>
    <rPh sb="55" eb="56">
      <t>ウ</t>
    </rPh>
    <rPh sb="62" eb="64">
      <t>シンガタ</t>
    </rPh>
    <rPh sb="71" eb="74">
      <t>カンセンショウ</t>
    </rPh>
    <rPh sb="74" eb="76">
      <t>カクダイ</t>
    </rPh>
    <rPh sb="79" eb="81">
      <t>ザイタク</t>
    </rPh>
    <rPh sb="81" eb="83">
      <t>ジカン</t>
    </rPh>
    <rPh sb="84" eb="86">
      <t>ゾウカ</t>
    </rPh>
    <rPh sb="87" eb="89">
      <t>エイセイ</t>
    </rPh>
    <rPh sb="89" eb="91">
      <t>イシキ</t>
    </rPh>
    <rPh sb="92" eb="93">
      <t>タカ</t>
    </rPh>
    <rPh sb="96" eb="98">
      <t>ハイケイ</t>
    </rPh>
    <rPh sb="103" eb="104">
      <t>オモ</t>
    </rPh>
    <rPh sb="108" eb="110">
      <t>イッポウ</t>
    </rPh>
    <rPh sb="111" eb="114">
      <t>キヅガワ</t>
    </rPh>
    <rPh sb="114" eb="116">
      <t>リュウイキ</t>
    </rPh>
    <rPh sb="116" eb="119">
      <t>ゲスイドウ</t>
    </rPh>
    <rPh sb="119" eb="121">
      <t>イジ</t>
    </rPh>
    <rPh sb="121" eb="123">
      <t>カンリ</t>
    </rPh>
    <rPh sb="123" eb="125">
      <t>フタン</t>
    </rPh>
    <rPh sb="125" eb="126">
      <t>キン</t>
    </rPh>
    <rPh sb="127" eb="130">
      <t>ゼンネンド</t>
    </rPh>
    <rPh sb="130" eb="132">
      <t>セイサン</t>
    </rPh>
    <rPh sb="132" eb="133">
      <t>ブン</t>
    </rPh>
    <rPh sb="134" eb="136">
      <t>エイキョウ</t>
    </rPh>
    <rPh sb="137" eb="139">
      <t>ゲンショウ</t>
    </rPh>
    <rPh sb="146" eb="149">
      <t>シュウゼンヒ</t>
    </rPh>
    <rPh sb="150" eb="152">
      <t>ゲンショウ</t>
    </rPh>
    <rPh sb="153" eb="155">
      <t>シハライ</t>
    </rPh>
    <rPh sb="155" eb="157">
      <t>リソク</t>
    </rPh>
    <rPh sb="158" eb="160">
      <t>ゲンショウ</t>
    </rPh>
    <rPh sb="166" eb="168">
      <t>ジギョウ</t>
    </rPh>
    <rPh sb="168" eb="170">
      <t>ヒヨウ</t>
    </rPh>
    <rPh sb="171" eb="173">
      <t>ゲンショウ</t>
    </rPh>
    <rPh sb="185" eb="187">
      <t>ケイジョウ</t>
    </rPh>
    <rPh sb="187" eb="189">
      <t>シュウシ</t>
    </rPh>
    <rPh sb="189" eb="191">
      <t>ヒリツ</t>
    </rPh>
    <rPh sb="192" eb="194">
      <t>ジョウショウ</t>
    </rPh>
    <rPh sb="201" eb="203">
      <t>ケイゾク</t>
    </rPh>
    <rPh sb="205" eb="207">
      <t>ウワマワ</t>
    </rPh>
    <rPh sb="214" eb="216">
      <t>リュウドウ</t>
    </rPh>
    <rPh sb="216" eb="218">
      <t>ヒリツ</t>
    </rPh>
    <rPh sb="220" eb="223">
      <t>ゼンネンド</t>
    </rPh>
    <rPh sb="224" eb="225">
      <t>オオ</t>
    </rPh>
    <rPh sb="228" eb="230">
      <t>コウジ</t>
    </rPh>
    <rPh sb="231" eb="234">
      <t>ミバライキン</t>
    </rPh>
    <rPh sb="235" eb="237">
      <t>ゲンショウ</t>
    </rPh>
    <rPh sb="246" eb="248">
      <t>スウチ</t>
    </rPh>
    <rPh sb="249" eb="251">
      <t>ジョウショウ</t>
    </rPh>
    <rPh sb="258" eb="260">
      <t>キギョウ</t>
    </rPh>
    <rPh sb="260" eb="261">
      <t>サイ</t>
    </rPh>
    <rPh sb="261" eb="263">
      <t>ザンダカ</t>
    </rPh>
    <rPh sb="263" eb="264">
      <t>タイ</t>
    </rPh>
    <rPh sb="264" eb="266">
      <t>ジギョウ</t>
    </rPh>
    <rPh sb="266" eb="268">
      <t>キボ</t>
    </rPh>
    <rPh sb="268" eb="270">
      <t>ヒリツ</t>
    </rPh>
    <rPh sb="272" eb="274">
      <t>マイトシ</t>
    </rPh>
    <rPh sb="274" eb="276">
      <t>テイカ</t>
    </rPh>
    <rPh sb="281" eb="283">
      <t>ルイジ</t>
    </rPh>
    <rPh sb="283" eb="285">
      <t>ダンタイ</t>
    </rPh>
    <rPh sb="286" eb="288">
      <t>ヒカク</t>
    </rPh>
    <rPh sb="291" eb="293">
      <t>ケイゾク</t>
    </rPh>
    <rPh sb="295" eb="296">
      <t>ヒク</t>
    </rPh>
    <rPh sb="307" eb="309">
      <t>シナイ</t>
    </rPh>
    <rPh sb="309" eb="311">
      <t>オトコヤマ</t>
    </rPh>
    <rPh sb="311" eb="313">
      <t>ダンチ</t>
    </rPh>
    <rPh sb="313" eb="315">
      <t>ゾウセイ</t>
    </rPh>
    <rPh sb="315" eb="316">
      <t>ジ</t>
    </rPh>
    <rPh sb="317" eb="319">
      <t>トシ</t>
    </rPh>
    <rPh sb="319" eb="321">
      <t>サイセイ</t>
    </rPh>
    <rPh sb="321" eb="323">
      <t>キコウ</t>
    </rPh>
    <rPh sb="324" eb="326">
      <t>セイビ</t>
    </rPh>
    <rPh sb="328" eb="331">
      <t>ゲスイドウ</t>
    </rPh>
    <rPh sb="331" eb="333">
      <t>シセツ</t>
    </rPh>
    <rPh sb="334" eb="335">
      <t>ユズ</t>
    </rPh>
    <rPh sb="336" eb="337">
      <t>ウ</t>
    </rPh>
    <rPh sb="344" eb="346">
      <t>トウジ</t>
    </rPh>
    <rPh sb="347" eb="349">
      <t>キギョウ</t>
    </rPh>
    <rPh sb="349" eb="350">
      <t>サイ</t>
    </rPh>
    <rPh sb="350" eb="352">
      <t>ハッコウ</t>
    </rPh>
    <rPh sb="352" eb="353">
      <t>ガク</t>
    </rPh>
    <rPh sb="354" eb="355">
      <t>オサ</t>
    </rPh>
    <rPh sb="363" eb="366">
      <t>ケンセツヒ</t>
    </rPh>
    <rPh sb="367" eb="368">
      <t>オオ</t>
    </rPh>
    <rPh sb="372" eb="374">
      <t>ジキ</t>
    </rPh>
    <rPh sb="375" eb="377">
      <t>キギョウ</t>
    </rPh>
    <rPh sb="377" eb="378">
      <t>サイ</t>
    </rPh>
    <rPh sb="379" eb="381">
      <t>ショウカン</t>
    </rPh>
    <rPh sb="382" eb="383">
      <t>スス</t>
    </rPh>
    <rPh sb="385" eb="387">
      <t>キギョウ</t>
    </rPh>
    <rPh sb="387" eb="388">
      <t>サイ</t>
    </rPh>
    <rPh sb="388" eb="390">
      <t>ザンダカ</t>
    </rPh>
    <rPh sb="391" eb="393">
      <t>ゲンショウ</t>
    </rPh>
    <rPh sb="400" eb="402">
      <t>ヨウイン</t>
    </rPh>
    <rPh sb="408" eb="410">
      <t>ケイヒ</t>
    </rPh>
    <rPh sb="410" eb="412">
      <t>カイシュウ</t>
    </rPh>
    <rPh sb="412" eb="413">
      <t>リツ</t>
    </rPh>
    <rPh sb="437" eb="439">
      <t>オスイ</t>
    </rPh>
    <rPh sb="439" eb="441">
      <t>ショリ</t>
    </rPh>
    <rPh sb="441" eb="443">
      <t>ゲンカ</t>
    </rPh>
    <rPh sb="445" eb="447">
      <t>ドウヨウ</t>
    </rPh>
    <rPh sb="448" eb="450">
      <t>ヨウイン</t>
    </rPh>
    <rPh sb="453" eb="454">
      <t>サ</t>
    </rPh>
    <rPh sb="462" eb="465">
      <t>スイセンカ</t>
    </rPh>
    <rPh sb="465" eb="466">
      <t>リツ</t>
    </rPh>
    <rPh sb="468" eb="469">
      <t>オモ</t>
    </rPh>
    <rPh sb="472" eb="474">
      <t>シュウラク</t>
    </rPh>
    <rPh sb="478" eb="481">
      <t>ゲスイドウ</t>
    </rPh>
    <rPh sb="481" eb="483">
      <t>セイビ</t>
    </rPh>
    <rPh sb="484" eb="486">
      <t>カンリョウ</t>
    </rPh>
    <rPh sb="493" eb="495">
      <t>ルイジ</t>
    </rPh>
    <rPh sb="495" eb="497">
      <t>ダンタイ</t>
    </rPh>
    <rPh sb="498" eb="500">
      <t>ヒカク</t>
    </rPh>
    <rPh sb="502" eb="504">
      <t>ケイゾク</t>
    </rPh>
    <rPh sb="504" eb="505">
      <t>テキ</t>
    </rPh>
    <rPh sb="506" eb="507">
      <t>タカ</t>
    </rPh>
    <rPh sb="508" eb="510">
      <t>ジョウキョウ</t>
    </rPh>
    <phoneticPr fontId="4"/>
  </si>
  <si>
    <t>　令和2年度は、新型コロナウイルス感染症拡大の影響等により有収水量が増加し、下水道使用料収益が増収となった一方、木津川流域下水道維持管理負担金、修繕費、支払利息等の費用が減少した結果、経営の健全性の各数値は改善していると言えるが、管渠改善率では前年度比では低下した。
　今後、長期的には、人口減少等により水需要の減少が進み、下水道使用料収益が減少していく一方で、老朽化した下水道施設の改築更新工事や耐震化工事にかかる経費、管渠や人孔等にかかる維持管理経費、京都府等に支出する流域下水道の維持管理負担金等の財源を確保していく必要がある。こうした状況を踏まえながら、令和2年度に策定した八幡市下水道事業経営戦略やその他各種計画に基づき、効果的・効率的な事業の執行と安定した事業運営に努めていく。</t>
    <rPh sb="1" eb="3">
      <t>レイワ</t>
    </rPh>
    <rPh sb="4" eb="6">
      <t>ネンド</t>
    </rPh>
    <rPh sb="8" eb="10">
      <t>シンガタ</t>
    </rPh>
    <rPh sb="17" eb="20">
      <t>カンセンショウ</t>
    </rPh>
    <rPh sb="20" eb="22">
      <t>カクダイ</t>
    </rPh>
    <rPh sb="23" eb="25">
      <t>エイキョウ</t>
    </rPh>
    <rPh sb="25" eb="26">
      <t>トウ</t>
    </rPh>
    <rPh sb="29" eb="31">
      <t>ユウシュウ</t>
    </rPh>
    <rPh sb="31" eb="33">
      <t>スイリョウ</t>
    </rPh>
    <rPh sb="34" eb="36">
      <t>ゾウカ</t>
    </rPh>
    <rPh sb="38" eb="41">
      <t>ゲスイドウ</t>
    </rPh>
    <rPh sb="41" eb="44">
      <t>シヨウリョウ</t>
    </rPh>
    <rPh sb="44" eb="46">
      <t>シュウエキ</t>
    </rPh>
    <rPh sb="47" eb="49">
      <t>ゾウシュウ</t>
    </rPh>
    <rPh sb="53" eb="55">
      <t>イッポウ</t>
    </rPh>
    <rPh sb="56" eb="59">
      <t>キヅガワ</t>
    </rPh>
    <rPh sb="59" eb="61">
      <t>リュウイキ</t>
    </rPh>
    <rPh sb="61" eb="64">
      <t>ゲスイドウ</t>
    </rPh>
    <rPh sb="64" eb="66">
      <t>イジ</t>
    </rPh>
    <rPh sb="66" eb="68">
      <t>カンリ</t>
    </rPh>
    <rPh sb="68" eb="71">
      <t>フタンキン</t>
    </rPh>
    <rPh sb="72" eb="75">
      <t>シュウゼンヒ</t>
    </rPh>
    <rPh sb="76" eb="78">
      <t>シハライ</t>
    </rPh>
    <rPh sb="78" eb="80">
      <t>リソク</t>
    </rPh>
    <rPh sb="80" eb="81">
      <t>トウ</t>
    </rPh>
    <rPh sb="82" eb="84">
      <t>ヒヨウ</t>
    </rPh>
    <rPh sb="85" eb="87">
      <t>ゲンショウ</t>
    </rPh>
    <rPh sb="89" eb="91">
      <t>ケッカ</t>
    </rPh>
    <rPh sb="92" eb="94">
      <t>ケイエイ</t>
    </rPh>
    <rPh sb="95" eb="98">
      <t>ケンゼンセイ</t>
    </rPh>
    <rPh sb="99" eb="100">
      <t>カク</t>
    </rPh>
    <rPh sb="100" eb="102">
      <t>スウチ</t>
    </rPh>
    <rPh sb="103" eb="105">
      <t>カイゼン</t>
    </rPh>
    <rPh sb="110" eb="111">
      <t>イ</t>
    </rPh>
    <rPh sb="115" eb="117">
      <t>カンキョ</t>
    </rPh>
    <rPh sb="117" eb="119">
      <t>カイゼン</t>
    </rPh>
    <rPh sb="119" eb="120">
      <t>リツ</t>
    </rPh>
    <rPh sb="122" eb="126">
      <t>ゼンネンドヒ</t>
    </rPh>
    <rPh sb="128" eb="130">
      <t>テイカ</t>
    </rPh>
    <rPh sb="135" eb="137">
      <t>コンゴ</t>
    </rPh>
    <rPh sb="138" eb="141">
      <t>チョウキテキ</t>
    </rPh>
    <rPh sb="144" eb="146">
      <t>ジンコウ</t>
    </rPh>
    <rPh sb="146" eb="148">
      <t>ゲンショウ</t>
    </rPh>
    <rPh sb="148" eb="149">
      <t>トウ</t>
    </rPh>
    <rPh sb="152" eb="153">
      <t>ミズ</t>
    </rPh>
    <rPh sb="153" eb="155">
      <t>ジュヨウ</t>
    </rPh>
    <rPh sb="156" eb="158">
      <t>ゲンショウ</t>
    </rPh>
    <rPh sb="159" eb="160">
      <t>スス</t>
    </rPh>
    <rPh sb="162" eb="165">
      <t>ゲスイドウ</t>
    </rPh>
    <rPh sb="165" eb="168">
      <t>シヨウリョウ</t>
    </rPh>
    <rPh sb="168" eb="170">
      <t>シュウエキ</t>
    </rPh>
    <rPh sb="171" eb="173">
      <t>ゲンショウ</t>
    </rPh>
    <rPh sb="177" eb="179">
      <t>イッポウ</t>
    </rPh>
    <rPh sb="181" eb="184">
      <t>ロウキュウカ</t>
    </rPh>
    <rPh sb="186" eb="189">
      <t>ゲスイドウ</t>
    </rPh>
    <rPh sb="189" eb="191">
      <t>シセツ</t>
    </rPh>
    <rPh sb="192" eb="194">
      <t>カイチク</t>
    </rPh>
    <rPh sb="194" eb="196">
      <t>コウシン</t>
    </rPh>
    <rPh sb="196" eb="198">
      <t>コウジ</t>
    </rPh>
    <rPh sb="199" eb="202">
      <t>タイシンカ</t>
    </rPh>
    <rPh sb="202" eb="204">
      <t>コウジ</t>
    </rPh>
    <rPh sb="208" eb="210">
      <t>ケイヒ</t>
    </rPh>
    <rPh sb="211" eb="213">
      <t>カンキョ</t>
    </rPh>
    <rPh sb="214" eb="216">
      <t>ジンコウ</t>
    </rPh>
    <rPh sb="216" eb="217">
      <t>トウ</t>
    </rPh>
    <rPh sb="221" eb="223">
      <t>イジ</t>
    </rPh>
    <rPh sb="223" eb="225">
      <t>カンリ</t>
    </rPh>
    <rPh sb="225" eb="227">
      <t>ケイヒ</t>
    </rPh>
    <rPh sb="228" eb="231">
      <t>キョウトフ</t>
    </rPh>
    <rPh sb="231" eb="232">
      <t>トウ</t>
    </rPh>
    <rPh sb="233" eb="235">
      <t>シシュツ</t>
    </rPh>
    <rPh sb="237" eb="239">
      <t>リュウイキ</t>
    </rPh>
    <rPh sb="239" eb="242">
      <t>ゲスイドウ</t>
    </rPh>
    <rPh sb="243" eb="245">
      <t>イジ</t>
    </rPh>
    <rPh sb="245" eb="247">
      <t>カンリ</t>
    </rPh>
    <rPh sb="247" eb="250">
      <t>フタンキン</t>
    </rPh>
    <rPh sb="250" eb="251">
      <t>トウ</t>
    </rPh>
    <rPh sb="252" eb="254">
      <t>ザイゲン</t>
    </rPh>
    <rPh sb="255" eb="257">
      <t>カクホ</t>
    </rPh>
    <rPh sb="261" eb="263">
      <t>ヒツヨウ</t>
    </rPh>
    <rPh sb="271" eb="273">
      <t>ジョウキョウ</t>
    </rPh>
    <rPh sb="274" eb="275">
      <t>フ</t>
    </rPh>
    <rPh sb="281" eb="283">
      <t>レイワ</t>
    </rPh>
    <rPh sb="284" eb="286">
      <t>ネンド</t>
    </rPh>
    <rPh sb="287" eb="289">
      <t>サクテイ</t>
    </rPh>
    <rPh sb="291" eb="294">
      <t>ヤワタシ</t>
    </rPh>
    <rPh sb="294" eb="297">
      <t>ゲスイドウ</t>
    </rPh>
    <rPh sb="297" eb="299">
      <t>ジギョウ</t>
    </rPh>
    <rPh sb="299" eb="301">
      <t>ケイエイ</t>
    </rPh>
    <rPh sb="301" eb="303">
      <t>センリャク</t>
    </rPh>
    <rPh sb="306" eb="307">
      <t>タ</t>
    </rPh>
    <rPh sb="307" eb="309">
      <t>カクシュ</t>
    </rPh>
    <rPh sb="309" eb="311">
      <t>ケイカク</t>
    </rPh>
    <rPh sb="312" eb="313">
      <t>モト</t>
    </rPh>
    <rPh sb="316" eb="319">
      <t>コウカテキ</t>
    </rPh>
    <rPh sb="320" eb="323">
      <t>コウリツテキ</t>
    </rPh>
    <rPh sb="324" eb="326">
      <t>ジギョウ</t>
    </rPh>
    <rPh sb="327" eb="329">
      <t>シッコウ</t>
    </rPh>
    <rPh sb="330" eb="332">
      <t>アンテイ</t>
    </rPh>
    <rPh sb="334" eb="336">
      <t>ジギョウ</t>
    </rPh>
    <rPh sb="336" eb="338">
      <t>ウンエイ</t>
    </rPh>
    <rPh sb="339" eb="340">
      <t>ツト</t>
    </rPh>
    <phoneticPr fontId="4"/>
  </si>
  <si>
    <t>　平成22年度から管渠長寿命化計画により補助金等の財源確保と計画的な管渠の更新を行っており、令和2年度は第3期初年度であった。
　有形固定資産減価償却率は、平成22年に特別会計から公営企業会計へ移行した際の固定資産が償却後の残存価額で計上されていることから、実際よりも低い数値で出て年々増加する形となっている。
　管渠改善率が近年低く出ているが、平成30年度策定のストックマネジメント計画に基づき、管渠は基本的に状態監視保全とし、定期的な点検や調査に基づき、劣化状況に応じて改築を行うこととしているた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</si>
</sst>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0.36</c:v>
                </c:pt>
                <c:pt idx="1">
                  <c:v>0.54</c:v>
                </c:pt>
                <c:pt idx="2">
                  <c:v>0.39</c:v>
                </c:pt>
                <c:pt idx="3">
                  <c:v>0.23</c:v>
                </c:pt>
                <c:pt idx="4">
                  <c:v>0.08</c:v>
                </c:pt>
              </c:numCache>
            </c:numRef>
          </c:val>
          <c:extLst>
            <c:ext xmlns:c16="http://schemas.microsoft.com/office/drawing/2014/chart" uri="{C3380CC4-5D6E-409C-BE32-E72D297353CC}">
              <c16:uniqueId val="{00000000-B322-4D8D-8FED-030E40AF9A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B322-4D8D-8FED-030E40AF9A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0-4E93-AA72-743968710C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50A0-4E93-AA72-743968710C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98.75</c:v>
                </c:pt>
                <c:pt idx="1">
                  <c:v>98.81</c:v>
                </c:pt>
                <c:pt idx="2">
                  <c:v>98.92</c:v>
                </c:pt>
                <c:pt idx="3">
                  <c:v>98.98</c:v>
                </c:pt>
                <c:pt idx="4">
                  <c:v>99.05</c:v>
                </c:pt>
              </c:numCache>
            </c:numRef>
          </c:val>
          <c:extLst>
            <c:ext xmlns:c16="http://schemas.microsoft.com/office/drawing/2014/chart" uri="{C3380CC4-5D6E-409C-BE32-E72D297353CC}">
              <c16:uniqueId val="{00000000-A154-4717-BF61-12CF22813D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A154-4717-BF61-12CF22813D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100.41</c:v>
                </c:pt>
                <c:pt idx="1">
                  <c:v>100.53</c:v>
                </c:pt>
                <c:pt idx="2">
                  <c:v>102.12</c:v>
                </c:pt>
                <c:pt idx="3">
                  <c:v>100.44</c:v>
                </c:pt>
                <c:pt idx="4">
                  <c:v>103.55</c:v>
                </c:pt>
              </c:numCache>
            </c:numRef>
          </c:val>
          <c:extLst>
            <c:ext xmlns:c16="http://schemas.microsoft.com/office/drawing/2014/chart" uri="{C3380CC4-5D6E-409C-BE32-E72D297353CC}">
              <c16:uniqueId val="{00000000-9D2F-466D-A332-0775A27987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9D2F-466D-A332-0775A27987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20.66</c:v>
                </c:pt>
                <c:pt idx="1">
                  <c:v>22.57</c:v>
                </c:pt>
                <c:pt idx="2">
                  <c:v>25.3</c:v>
                </c:pt>
                <c:pt idx="3">
                  <c:v>27.05</c:v>
                </c:pt>
                <c:pt idx="4">
                  <c:v>29.61</c:v>
                </c:pt>
              </c:numCache>
            </c:numRef>
          </c:val>
          <c:extLst>
            <c:ext xmlns:c16="http://schemas.microsoft.com/office/drawing/2014/chart" uri="{C3380CC4-5D6E-409C-BE32-E72D297353CC}">
              <c16:uniqueId val="{00000000-B98F-4E4A-82C1-81DC728915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B98F-4E4A-82C1-81DC728915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3B-49A9-887D-37F085FD37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DD3B-49A9-887D-37F085FD37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0D-47C1-9053-E8E4D93DE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4D0D-47C1-9053-E8E4D93DE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133.1</c:v>
                </c:pt>
                <c:pt idx="1">
                  <c:v>129.07</c:v>
                </c:pt>
                <c:pt idx="2">
                  <c:v>153.96</c:v>
                </c:pt>
                <c:pt idx="3">
                  <c:v>142.88</c:v>
                </c:pt>
                <c:pt idx="4">
                  <c:v>194.9</c:v>
                </c:pt>
              </c:numCache>
            </c:numRef>
          </c:val>
          <c:extLst>
            <c:ext xmlns:c16="http://schemas.microsoft.com/office/drawing/2014/chart" uri="{C3380CC4-5D6E-409C-BE32-E72D297353CC}">
              <c16:uniqueId val="{00000000-0B04-43E2-9C3B-3050F9D1F1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0B04-43E2-9C3B-3050F9D1F1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494.95</c:v>
                </c:pt>
                <c:pt idx="1">
                  <c:v>435.42</c:v>
                </c:pt>
                <c:pt idx="2">
                  <c:v>389.41</c:v>
                </c:pt>
                <c:pt idx="3">
                  <c:v>373.83</c:v>
                </c:pt>
                <c:pt idx="4">
                  <c:v>347.89</c:v>
                </c:pt>
              </c:numCache>
            </c:numRef>
          </c:val>
          <c:extLst>
            <c:ext xmlns:c16="http://schemas.microsoft.com/office/drawing/2014/chart" uri="{C3380CC4-5D6E-409C-BE32-E72D297353CC}">
              <c16:uniqueId val="{00000000-DC17-42B6-AAB5-1921012EA8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DC17-42B6-AAB5-1921012EA8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98.39</c:v>
                </c:pt>
                <c:pt idx="1">
                  <c:v>98.63</c:v>
                </c:pt>
                <c:pt idx="2">
                  <c:v>98.75</c:v>
                </c:pt>
                <c:pt idx="3">
                  <c:v>96.32</c:v>
                </c:pt>
                <c:pt idx="4">
                  <c:v>100.99</c:v>
                </c:pt>
              </c:numCache>
            </c:numRef>
          </c:val>
          <c:extLst>
            <c:ext xmlns:c16="http://schemas.microsoft.com/office/drawing/2014/chart" uri="{C3380CC4-5D6E-409C-BE32-E72D297353CC}">
              <c16:uniqueId val="{00000000-58BA-4EC8-873C-4C1A39A856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58BA-4EC8-873C-4C1A39A856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129.75</c:v>
                </c:pt>
                <c:pt idx="1">
                  <c:v>129.43</c:v>
                </c:pt>
                <c:pt idx="2">
                  <c:v>126.66</c:v>
                </c:pt>
                <c:pt idx="3">
                  <c:v>129.66</c:v>
                </c:pt>
                <c:pt idx="4">
                  <c:v>123.52</c:v>
                </c:pt>
              </c:numCache>
            </c:numRef>
          </c:val>
          <c:extLst>
            <c:ext xmlns:c16="http://schemas.microsoft.com/office/drawing/2014/chart" uri="{C3380CC4-5D6E-409C-BE32-E72D297353CC}">
              <c16:uniqueId val="{00000000-F110-47B8-B876-8B8A552828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F110-47B8-B876-8B8A552828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八幡市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70398</v>
      </c>
      <c r="AM8" s="51"/>
      <c r="AN8" s="51"/>
      <c r="AO8" s="51"/>
      <c r="AP8" s="51"/>
      <c r="AQ8" s="51"/>
      <c r="AR8" s="51"/>
      <c r="AS8" s="51"/>
      <c r="AT8" s="46">
        <f>データ!T6</f>
        <v>24.35</v>
      </c>
      <c r="AU8" s="46"/>
      <c r="AV8" s="46"/>
      <c r="AW8" s="46"/>
      <c r="AX8" s="46"/>
      <c r="AY8" s="46"/>
      <c r="AZ8" s="46"/>
      <c r="BA8" s="46"/>
      <c r="BB8" s="46">
        <f>データ!U6</f>
        <v>2891.09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74.19</v>
      </c>
      <c r="J10" s="46"/>
      <c r="K10" s="46"/>
      <c r="L10" s="46"/>
      <c r="M10" s="46"/>
      <c r="N10" s="46"/>
      <c r="O10" s="46"/>
      <c r="P10" s="46">
        <f>データ!P6</f>
        <v>99.89</v>
      </c>
      <c r="Q10" s="46"/>
      <c r="R10" s="46"/>
      <c r="S10" s="46"/>
      <c r="T10" s="46"/>
      <c r="U10" s="46"/>
      <c r="V10" s="46"/>
      <c r="W10" s="46">
        <f>データ!Q6</f>
        <v>91.16</v>
      </c>
      <c r="X10" s="46"/>
      <c r="Y10" s="46"/>
      <c r="Z10" s="46"/>
      <c r="AA10" s="46"/>
      <c r="AB10" s="46"/>
      <c r="AC10" s="46"/>
      <c r="AD10" s="51">
        <f>データ!R6</f>
        <v>2530</v>
      </c>
      <c r="AE10" s="51"/>
      <c r="AF10" s="51"/>
      <c r="AG10" s="51"/>
      <c r="AH10" s="51"/>
      <c r="AI10" s="51"/>
      <c r="AJ10" s="51"/>
      <c r="AK10" s="2"/>
      <c r="AL10" s="51">
        <f>データ!V6</f>
        <v>70169</v>
      </c>
      <c r="AM10" s="51"/>
      <c r="AN10" s="51"/>
      <c r="AO10" s="51"/>
      <c r="AP10" s="51"/>
      <c r="AQ10" s="51"/>
      <c r="AR10" s="51"/>
      <c r="AS10" s="51"/>
      <c r="AT10" s="46">
        <f>データ!W6</f>
        <v>11.42</v>
      </c>
      <c r="AU10" s="46"/>
      <c r="AV10" s="46"/>
      <c r="AW10" s="46"/>
      <c r="AX10" s="46"/>
      <c r="AY10" s="46"/>
      <c r="AZ10" s="46"/>
      <c r="BA10" s="46"/>
      <c r="BB10" s="46">
        <f>データ!X6</f>
        <v>6144.4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U6kn/L2LqvyhePxc4ciW7eZZIfSarw+Dugn22awPeZpI6FgiMdNxYUp8ck1JmdcblC12G3tGePDrcc6FkMh0Q==" saltValue="+ve+PF/IOYqYepeHsNfL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74.19</v>
      </c>
      <c r="P6" s="34">
        <f t="shared" si="3"/>
        <v>99.89</v>
      </c>
      <c r="Q6" s="34">
        <f t="shared" si="3"/>
        <v>91.16</v>
      </c>
      <c r="R6" s="34">
        <f t="shared" si="3"/>
        <v>2530</v>
      </c>
      <c r="S6" s="34">
        <f t="shared" si="3"/>
        <v>70398</v>
      </c>
      <c r="T6" s="34">
        <f t="shared" si="3"/>
        <v>24.35</v>
      </c>
      <c r="U6" s="34">
        <f t="shared" si="3"/>
        <v>2891.09</v>
      </c>
      <c r="V6" s="34">
        <f t="shared" si="3"/>
        <v>70169</v>
      </c>
      <c r="W6" s="34">
        <f t="shared" si="3"/>
        <v>11.42</v>
      </c>
      <c r="X6" s="34">
        <f t="shared" si="3"/>
        <v>6144.4</v>
      </c>
      <c r="Y6" s="35">
        <f>IF(Y7="",NA(),Y7)</f>
        <v>100.41</v>
      </c>
      <c r="Z6" s="35">
        <f t="shared" ref="Z6:AH6" si="4">IF(Z7="",NA(),Z7)</f>
        <v>100.53</v>
      </c>
      <c r="AA6" s="35">
        <f t="shared" si="4"/>
        <v>102.12</v>
      </c>
      <c r="AB6" s="35">
        <f t="shared" si="4"/>
        <v>100.44</v>
      </c>
      <c r="AC6" s="35">
        <f t="shared" si="4"/>
        <v>103.55</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133.1</v>
      </c>
      <c r="AV6" s="35">
        <f t="shared" ref="AV6:BD6" si="6">IF(AV7="",NA(),AV7)</f>
        <v>129.07</v>
      </c>
      <c r="AW6" s="35">
        <f t="shared" si="6"/>
        <v>153.96</v>
      </c>
      <c r="AX6" s="35">
        <f t="shared" si="6"/>
        <v>142.88</v>
      </c>
      <c r="AY6" s="35">
        <f t="shared" si="6"/>
        <v>194.9</v>
      </c>
      <c r="AZ6" s="35">
        <f t="shared" si="6"/>
        <v>72.44</v>
      </c>
      <c r="BA6" s="35">
        <f t="shared" si="6"/>
        <v>78.56</v>
      </c>
      <c r="BB6" s="35">
        <f t="shared" si="6"/>
        <v>80.5</v>
      </c>
      <c r="BC6" s="35">
        <f t="shared" si="6"/>
        <v>71.540000000000006</v>
      </c>
      <c r="BD6" s="35">
        <f t="shared" si="6"/>
        <v>67.86</v>
      </c>
      <c r="BE6" s="34" t="str">
        <f>IF(BE7="","",IF(BE7="-","【-】","【"&amp;SUBSTITUTE(TEXT(BE7,"#,##0.00"),"-","△")&amp;"】"))</f>
        <v>【67.52】</v>
      </c>
      <c r="BF6" s="35">
        <f>IF(BF7="",NA(),BF7)</f>
        <v>494.95</v>
      </c>
      <c r="BG6" s="35">
        <f t="shared" ref="BG6:BO6" si="7">IF(BG7="",NA(),BG7)</f>
        <v>435.42</v>
      </c>
      <c r="BH6" s="35">
        <f t="shared" si="7"/>
        <v>389.41</v>
      </c>
      <c r="BI6" s="35">
        <f t="shared" si="7"/>
        <v>373.83</v>
      </c>
      <c r="BJ6" s="35">
        <f t="shared" si="7"/>
        <v>347.89</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98.39</v>
      </c>
      <c r="BR6" s="35">
        <f t="shared" ref="BR6:BZ6" si="8">IF(BR7="",NA(),BR7)</f>
        <v>98.63</v>
      </c>
      <c r="BS6" s="35">
        <f t="shared" si="8"/>
        <v>98.75</v>
      </c>
      <c r="BT6" s="35">
        <f t="shared" si="8"/>
        <v>96.32</v>
      </c>
      <c r="BU6" s="35">
        <f t="shared" si="8"/>
        <v>100.99</v>
      </c>
      <c r="BV6" s="35">
        <f t="shared" si="8"/>
        <v>89.74</v>
      </c>
      <c r="BW6" s="35">
        <f t="shared" si="8"/>
        <v>88.37</v>
      </c>
      <c r="BX6" s="35">
        <f t="shared" si="8"/>
        <v>89.41</v>
      </c>
      <c r="BY6" s="35">
        <f t="shared" si="8"/>
        <v>88.05</v>
      </c>
      <c r="BZ6" s="35">
        <f t="shared" si="8"/>
        <v>91.14</v>
      </c>
      <c r="CA6" s="34" t="str">
        <f>IF(CA7="","",IF(CA7="-","【-】","【"&amp;SUBSTITUTE(TEXT(CA7,"#,##0.00"),"-","△")&amp;"】"))</f>
        <v>【98.96】</v>
      </c>
      <c r="CB6" s="35">
        <f>IF(CB7="",NA(),CB7)</f>
        <v>129.75</v>
      </c>
      <c r="CC6" s="35">
        <f t="shared" ref="CC6:CK6" si="9">IF(CC7="",NA(),CC7)</f>
        <v>129.43</v>
      </c>
      <c r="CD6" s="35">
        <f t="shared" si="9"/>
        <v>126.66</v>
      </c>
      <c r="CE6" s="35">
        <f t="shared" si="9"/>
        <v>129.66</v>
      </c>
      <c r="CF6" s="35">
        <f t="shared" si="9"/>
        <v>123.52</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98.75</v>
      </c>
      <c r="CY6" s="35">
        <f t="shared" ref="CY6:DG6" si="11">IF(CY7="",NA(),CY7)</f>
        <v>98.81</v>
      </c>
      <c r="CZ6" s="35">
        <f t="shared" si="11"/>
        <v>98.92</v>
      </c>
      <c r="DA6" s="35">
        <f t="shared" si="11"/>
        <v>98.98</v>
      </c>
      <c r="DB6" s="35">
        <f t="shared" si="11"/>
        <v>99.05</v>
      </c>
      <c r="DC6" s="35">
        <f t="shared" si="11"/>
        <v>93.07</v>
      </c>
      <c r="DD6" s="35">
        <f t="shared" si="11"/>
        <v>92.9</v>
      </c>
      <c r="DE6" s="35">
        <f t="shared" si="11"/>
        <v>93.91</v>
      </c>
      <c r="DF6" s="35">
        <f t="shared" si="11"/>
        <v>93.73</v>
      </c>
      <c r="DG6" s="35">
        <f t="shared" si="11"/>
        <v>94.17</v>
      </c>
      <c r="DH6" s="34" t="str">
        <f>IF(DH7="","",IF(DH7="-","【-】","【"&amp;SUBSTITUTE(TEXT(DH7,"#,##0.00"),"-","△")&amp;"】"))</f>
        <v>【95.57】</v>
      </c>
      <c r="DI6" s="35">
        <f>IF(DI7="",NA(),DI7)</f>
        <v>20.66</v>
      </c>
      <c r="DJ6" s="35">
        <f t="shared" ref="DJ6:DR6" si="12">IF(DJ7="",NA(),DJ7)</f>
        <v>22.57</v>
      </c>
      <c r="DK6" s="35">
        <f t="shared" si="12"/>
        <v>25.3</v>
      </c>
      <c r="DL6" s="35">
        <f t="shared" si="12"/>
        <v>27.05</v>
      </c>
      <c r="DM6" s="35">
        <f t="shared" si="12"/>
        <v>29.61</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5">
        <f>IF(EE7="",NA(),EE7)</f>
        <v>0.36</v>
      </c>
      <c r="EF6" s="35">
        <f t="shared" ref="EF6:EN6" si="14">IF(EF7="",NA(),EF7)</f>
        <v>0.54</v>
      </c>
      <c r="EG6" s="35">
        <f t="shared" si="14"/>
        <v>0.39</v>
      </c>
      <c r="EH6" s="35">
        <f t="shared" si="14"/>
        <v>0.23</v>
      </c>
      <c r="EI6" s="35">
        <f t="shared" si="14"/>
        <v>0.08</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262102</v>
      </c>
      <c r="D7" s="37">
        <v>46</v>
      </c>
      <c r="E7" s="37">
        <v>17</v>
      </c>
      <c r="F7" s="37">
        <v>1</v>
      </c>
      <c r="G7" s="37">
        <v>0</v>
      </c>
      <c r="H7" s="37" t="s">
        <v>96</v>
      </c>
      <c r="I7" s="37" t="s">
        <v>97</v>
      </c>
      <c r="J7" s="37" t="s">
        <v>98</v>
      </c>
      <c r="K7" s="37" t="s">
        <v>99</v>
      </c>
      <c r="L7" s="37" t="s">
        <v>100</v>
      </c>
      <c r="M7" s="37" t="s">
        <v>101</v>
      </c>
      <c r="N7" s="38" t="s">
        <v>102</v>
      </c>
      <c r="O7" s="38">
        <v>74.19</v>
      </c>
      <c r="P7" s="38">
        <v>99.89</v>
      </c>
      <c r="Q7" s="38">
        <v>91.16</v>
      </c>
      <c r="R7" s="38">
        <v>2530</v>
      </c>
      <c r="S7" s="38">
        <v>70398</v>
      </c>
      <c r="T7" s="38">
        <v>24.35</v>
      </c>
      <c r="U7" s="38">
        <v>2891.09</v>
      </c>
      <c r="V7" s="38">
        <v>70169</v>
      </c>
      <c r="W7" s="38">
        <v>11.42</v>
      </c>
      <c r="X7" s="38">
        <v>6144.4</v>
      </c>
      <c r="Y7" s="38">
        <v>100.41</v>
      </c>
      <c r="Z7" s="38">
        <v>100.53</v>
      </c>
      <c r="AA7" s="38">
        <v>102.12</v>
      </c>
      <c r="AB7" s="38">
        <v>100.44</v>
      </c>
      <c r="AC7" s="38">
        <v>103.55</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133.1</v>
      </c>
      <c r="AV7" s="38">
        <v>129.07</v>
      </c>
      <c r="AW7" s="38">
        <v>153.96</v>
      </c>
      <c r="AX7" s="38">
        <v>142.88</v>
      </c>
      <c r="AY7" s="38">
        <v>194.9</v>
      </c>
      <c r="AZ7" s="38">
        <v>72.44</v>
      </c>
      <c r="BA7" s="38">
        <v>78.56</v>
      </c>
      <c r="BB7" s="38">
        <v>80.5</v>
      </c>
      <c r="BC7" s="38">
        <v>71.540000000000006</v>
      </c>
      <c r="BD7" s="38">
        <v>67.86</v>
      </c>
      <c r="BE7" s="38">
        <v>67.52</v>
      </c>
      <c r="BF7" s="38">
        <v>494.95</v>
      </c>
      <c r="BG7" s="38">
        <v>435.42</v>
      </c>
      <c r="BH7" s="38">
        <v>389.41</v>
      </c>
      <c r="BI7" s="38">
        <v>373.83</v>
      </c>
      <c r="BJ7" s="38">
        <v>347.89</v>
      </c>
      <c r="BK7" s="38">
        <v>625.12</v>
      </c>
      <c r="BL7" s="38">
        <v>610.16999999999996</v>
      </c>
      <c r="BM7" s="38">
        <v>605.9</v>
      </c>
      <c r="BN7" s="38">
        <v>653.69000000000005</v>
      </c>
      <c r="BO7" s="38">
        <v>709.4</v>
      </c>
      <c r="BP7" s="38">
        <v>705.21</v>
      </c>
      <c r="BQ7" s="38">
        <v>98.39</v>
      </c>
      <c r="BR7" s="38">
        <v>98.63</v>
      </c>
      <c r="BS7" s="38">
        <v>98.75</v>
      </c>
      <c r="BT7" s="38">
        <v>96.32</v>
      </c>
      <c r="BU7" s="38">
        <v>100.99</v>
      </c>
      <c r="BV7" s="38">
        <v>89.74</v>
      </c>
      <c r="BW7" s="38">
        <v>88.37</v>
      </c>
      <c r="BX7" s="38">
        <v>89.41</v>
      </c>
      <c r="BY7" s="38">
        <v>88.05</v>
      </c>
      <c r="BZ7" s="38">
        <v>91.14</v>
      </c>
      <c r="CA7" s="38">
        <v>98.96</v>
      </c>
      <c r="CB7" s="38">
        <v>129.75</v>
      </c>
      <c r="CC7" s="38">
        <v>129.43</v>
      </c>
      <c r="CD7" s="38">
        <v>126.66</v>
      </c>
      <c r="CE7" s="38">
        <v>129.66</v>
      </c>
      <c r="CF7" s="38">
        <v>123.52</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98.75</v>
      </c>
      <c r="CY7" s="38">
        <v>98.81</v>
      </c>
      <c r="CZ7" s="38">
        <v>98.92</v>
      </c>
      <c r="DA7" s="38">
        <v>98.98</v>
      </c>
      <c r="DB7" s="38">
        <v>99.05</v>
      </c>
      <c r="DC7" s="38">
        <v>93.07</v>
      </c>
      <c r="DD7" s="38">
        <v>92.9</v>
      </c>
      <c r="DE7" s="38">
        <v>93.91</v>
      </c>
      <c r="DF7" s="38">
        <v>93.73</v>
      </c>
      <c r="DG7" s="38">
        <v>94.17</v>
      </c>
      <c r="DH7" s="38">
        <v>95.57</v>
      </c>
      <c r="DI7" s="38">
        <v>20.66</v>
      </c>
      <c r="DJ7" s="38">
        <v>22.57</v>
      </c>
      <c r="DK7" s="38">
        <v>25.3</v>
      </c>
      <c r="DL7" s="38">
        <v>27.05</v>
      </c>
      <c r="DM7" s="38">
        <v>29.61</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0.36</v>
      </c>
      <c r="EF7" s="38">
        <v>0.54</v>
      </c>
      <c r="EG7" s="38">
        <v>0.39</v>
      </c>
      <c r="EH7" s="38">
        <v>0.23</v>
      </c>
      <c r="EI7" s="38">
        <v>0.08</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snimad26</cp:lastModifiedBy>
  <cp:lastPrinted>2022-01-13T06:02:30Z</cp:lastPrinted>
  <dcterms:created xsi:type="dcterms:W3CDTF">2021-12-03T07:15:02Z</dcterms:created>
  <dcterms:modified xsi:type="dcterms:W3CDTF">2022-01-31T05:06:49Z</dcterms:modified>
  <cp:category/>
</cp:coreProperties>
</file>