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庶務計画係共有ファイル\060_経営比較分析表\令和5年度\"/>
    </mc:Choice>
  </mc:AlternateContent>
  <xr:revisionPtr revIDLastSave="0" documentId="13_ncr:1_{DC7EC08E-09FA-4320-9EF5-2D4E6F2CEC43}" xr6:coauthVersionLast="47" xr6:coauthVersionMax="47" xr10:uidLastSave="{00000000-0000-0000-0000-000000000000}"/>
  <workbookProtection workbookAlgorithmName="SHA-512" workbookHashValue="efrnEdYgUg6BqnhnZ9C30J2TpIhBOKxM0Q2bkXg1OigAIl7V2wqlvKAirmSSa+lA92ml8DXDP/Iyc41PjidJOw==" workbookSaltValue="FwEStbG22Mpjq/uTyqKhh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P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<sst xmlns="http://schemas.openxmlformats.org/spreadsheetml/2006/main" count="236" uniqueCount="116">
  <si>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</si>
  <si>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</si>
  <si>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</si>
  <si>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</si>
  <si>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</si>
  <si>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</si>
  <si>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</si>
  <si>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</si>
  <si>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</si>
  <si>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</si>
  <si>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</si>
  <si>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</si>
  <si>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</si>
  <si>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</si>
  <si>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</si>
  <si>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</si>
  <si>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</si>
  <si>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</si>
  <si>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</si>
  <si>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</si>
  <si>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</si>
  <si>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</si>
  <si>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</si>
  <si>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</si>
  <si>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</si>
  <si>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</si>
  <si>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</si>
  <si>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</si>
  <si>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</si>
  <si>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</si>
  <si>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</si>
  <si>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</si>
  <si>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</si>
  <si>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</si>
  <si>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</si>
  <si>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</si>
  <si>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</si>
  <si>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</si>
  <si>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</si>
  <si>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</si>
  <si>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</si>
  <si>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</si>
  <si>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</si>
  <si>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</si>
  <si>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</si>
  <si>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</si>
  <si>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</si>
  <si>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</si>
  <si>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</si>
  <si>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</si>
  <si>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</si>
  <si>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</si>
  <si>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</si>
  <si>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</si>
  <si>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</si>
  <si>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</si>
  <si>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</si>
  <si>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</si>
  <si>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</si>
  <si>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</si>
  <si>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</si>
  <si>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</si>
  <si>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</si>
  <si>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</si>
  <si>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</si>
  <si>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</si>
  <si>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</si>
  <si>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</si>
  <si>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</si>
  <si>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</si>
  <si>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</si>
  <si>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</si>
  <si>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</si>
  <si>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</si>
  <si>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</si>
  <si>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</si>
  <si>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</si>
  <si>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</si>
  <si>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</si>
  <si>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</si>
  <si>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</si>
  <si>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</si>
  <si>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</si>
  <si>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</si>
  <si>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</si>
  <si>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</si>
  <si>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</si>
  <si>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</si>
  <si>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</si>
  <si>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</si>
  <si>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</si>
  <si>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</si>
  <si>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</si>
  <si>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</si>
  <si>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</si>
  <si>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</si>
  <si>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八幡市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</si>
  <si>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</si>
  <si>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</si>
  <si>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</si>
  <si>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</si>
  <si>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</si>
  <si>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</si>
  <si>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</si>
  <si>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</si>
  <si>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</si>
  <si>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</si>
  <si>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</si>
  <si>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</si>
  <si>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</si>
  <si>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</si>
  <si>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</si>
  <si>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</si>
  <si>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平成22年度から管渠長寿命化計画により補助金等の財源確保と計画的な管渠の更新を行っており、令和5年度は第3期4年目となった。
　令和5年度末時点では、法定耐用年数である50年を超過した管渠がなく管渠老朽化率は0.0％だが、今後10年間で、管渠の約2割が法定耐用年数を経過し、更新を要する管渠の増加が想定されている。
　管渠の経過年数の増加とともに、有形固定資産減価償却率が年々増加しており、老朽化対策としての改築更新の需要が高まってきている。
　管渠改善率が近年低く出ているが、ストックマネジメント計画に基づき、管渠は基本的に状態監視保全とし、定期的な点検や調査により劣化状況に応じて改築を行うこととしていることによる。</t>
    <rPh sb="98" eb="100">
      <t>カンキョ</t>
    </rPh>
    <rPh sb="100" eb="103">
      <t>ロウキュウカ</t>
    </rPh>
    <rPh sb="103" eb="104">
      <t>リツ</t>
    </rPh>
    <phoneticPr fontId="4"/>
  </si>
  <si>
    <r>
      <t>　令和5年度は、前年度に比べて下水道使用料の減免期間が少ないことから、営業収益が増加してい</t>
    </r>
    <r>
      <rPr>
        <sz val="11"/>
        <rFont val="ＭＳ ゴシック"/>
        <family val="3"/>
      </rPr>
      <t>るため、経費回収率は改善している。また、前年度に引き続き経常収支比率は100％を超えている。</t>
    </r>
    <r>
      <rPr>
        <sz val="11"/>
        <color theme="1"/>
        <rFont val="ＭＳ ゴシック"/>
        <family val="3"/>
        <charset val="128"/>
      </rPr>
      <t xml:space="preserve">
　今後、人口減等により水需要の減少が進み、下水道使用料収益が減少していくことが予想され、他方で、老朽化した下水道施設の改築更新や耐震化に係る経費、管渠や人孔等に係る維持管理経費、京都府等に支払う流域下水道維持管理負担金等の財源を確保していく必要がある。こうした状況を踏まえながら、八幡市下水道事業経営戦略やその他各種計画に基づき、効果的・効率的な事業の執行と安定した事業運営に努めていく。　</t>
    </r>
    <rPh sb="8" eb="11">
      <t>ゼンネンド</t>
    </rPh>
    <rPh sb="12" eb="13">
      <t>クラ</t>
    </rPh>
    <rPh sb="15" eb="17">
      <t>ゲスイ</t>
    </rPh>
    <rPh sb="17" eb="18">
      <t>ミチ</t>
    </rPh>
    <rPh sb="18" eb="21">
      <t>シヨウリョウ</t>
    </rPh>
    <rPh sb="55" eb="57">
      <t>カイゼン</t>
    </rPh>
    <phoneticPr fontId="4"/>
  </si>
  <si>
    <r>
      <rPr>
        <sz val="11"/>
        <color rgb="FFFF0000"/>
        <rFont val="ＭＳ ゴシック"/>
        <family val="3"/>
        <charset val="128"/>
      </rPr>
      <t>　</t>
    </r>
    <r>
      <rPr>
        <sz val="11"/>
        <rFont val="ＭＳ ゴシック"/>
        <family val="3"/>
        <charset val="128"/>
      </rPr>
      <t>令和5年度は、物価高騰対策としての下水道使用料減免を実施したが、新型コロナウイルス感染症等に係る支援措置としての使用料減免を実施した前年度に比べ減免期間が少ないことから、年間有収水量は減少しているものの、営業収益が増加している。なお、減免分は一般会計からの繰入金（営業外収益）で補てんしているため、経常収益には影響しておらず、</t>
    </r>
    <r>
      <rPr>
        <sz val="11"/>
        <color theme="1"/>
        <rFont val="ＭＳ ゴシック"/>
        <family val="3"/>
        <charset val="128"/>
      </rPr>
      <t>経常収支比率は、継続して100％を上回っている。
　流動資産の増加に対し流動負債の増加が大きかったことにより、流動比率の数値は前年度に比べ下降しているが、継続して100％を大きく超えている。
　</t>
    </r>
    <r>
      <rPr>
        <sz val="11"/>
        <rFont val="ＭＳ ゴシック"/>
        <family val="3"/>
        <charset val="128"/>
      </rPr>
      <t>企業債残高の減少と営業収益の増加により、企業債残高対事業規模比率は前年度比で下降している。</t>
    </r>
    <r>
      <rPr>
        <sz val="11"/>
        <color theme="1"/>
        <rFont val="ＭＳ ゴシック"/>
        <family val="3"/>
        <charset val="128"/>
      </rPr>
      <t>建設費が大きかった時期の企業債償還が進んでいることから、類似団体との比較でも低い数値となっている。
　京都府等の流域下水道での汚水処理にかかる維持管理負担金の増加等により汚水処理原価が上昇したが、減免期間の差に起因する下水道使用料収益の増加により、経費回収率は改善している。なお、使用料減免分を収益に加算して経費回収率を算出した場合、令和4年度は99.9％、令和5年度は97.6％である。
　水洗化率は、主だった集落について下水道整備が完了しているため、類似団体と比較して継続的に高い状況である。</t>
    </r>
    <rPh sb="8" eb="10">
      <t>ブッカ</t>
    </rPh>
    <rPh sb="10" eb="12">
      <t>コウトウ</t>
    </rPh>
    <rPh sb="12" eb="14">
      <t>タイサク</t>
    </rPh>
    <rPh sb="33" eb="35">
      <t>シンガタ</t>
    </rPh>
    <rPh sb="42" eb="45">
      <t>カンセンショウ</t>
    </rPh>
    <rPh sb="45" eb="46">
      <t>トウ</t>
    </rPh>
    <rPh sb="47" eb="48">
      <t>カカ</t>
    </rPh>
    <rPh sb="49" eb="51">
      <t>シエン</t>
    </rPh>
    <rPh sb="51" eb="53">
      <t>ソチ</t>
    </rPh>
    <rPh sb="57" eb="60">
      <t>シヨウリョウ</t>
    </rPh>
    <rPh sb="60" eb="62">
      <t>ゲンメン</t>
    </rPh>
    <rPh sb="63" eb="65">
      <t>ジッシ</t>
    </rPh>
    <rPh sb="67" eb="70">
      <t>ゼンネンド</t>
    </rPh>
    <rPh sb="71" eb="72">
      <t>クラ</t>
    </rPh>
    <rPh sb="73" eb="75">
      <t>ゲンメン</t>
    </rPh>
    <rPh sb="75" eb="77">
      <t>キカン</t>
    </rPh>
    <rPh sb="78" eb="79">
      <t>スク</t>
    </rPh>
    <rPh sb="86" eb="90">
      <t>ネンカンユウシュウ</t>
    </rPh>
    <rPh sb="90" eb="92">
      <t>スイリョウ</t>
    </rPh>
    <rPh sb="93" eb="95">
      <t>ゲンショウ</t>
    </rPh>
    <rPh sb="108" eb="110">
      <t>ゾウカ</t>
    </rPh>
    <rPh sb="190" eb="192">
      <t>フサイ</t>
    </rPh>
    <rPh sb="195" eb="197">
      <t>ゾウカ</t>
    </rPh>
    <rPh sb="198" eb="199">
      <t>タイ</t>
    </rPh>
    <rPh sb="201" eb="202">
      <t>ホウ</t>
    </rPh>
    <rPh sb="203" eb="204">
      <t>オオ</t>
    </rPh>
    <rPh sb="214" eb="216">
      <t>カコウ</t>
    </rPh>
    <rPh sb="219" eb="223">
      <t>リュウドウヒリツ</t>
    </rPh>
    <rPh sb="227" eb="230">
      <t>ゼンネンド</t>
    </rPh>
    <rPh sb="231" eb="232">
      <t>クラ</t>
    </rPh>
    <rPh sb="241" eb="243">
      <t>ケイゾク</t>
    </rPh>
    <rPh sb="250" eb="251">
      <t>オオ</t>
    </rPh>
    <rPh sb="253" eb="254">
      <t>コ</t>
    </rPh>
    <rPh sb="261" eb="264">
      <t>ゼンネンド</t>
    </rPh>
    <rPh sb="294" eb="297">
      <t>ゼンネンド</t>
    </rPh>
    <rPh sb="297" eb="298">
      <t>ヒ</t>
    </rPh>
    <rPh sb="345" eb="347">
      <t>ゾウカ</t>
    </rPh>
    <rPh sb="357" eb="360">
      <t>キョウトフ</t>
    </rPh>
    <rPh sb="360" eb="361">
      <t>トウ</t>
    </rPh>
    <rPh sb="362" eb="364">
      <t>リュウイキ</t>
    </rPh>
    <rPh sb="364" eb="367">
      <t>ゲスイドウ</t>
    </rPh>
    <rPh sb="369" eb="373">
      <t>オスイショリ</t>
    </rPh>
    <rPh sb="378" eb="380">
      <t>ジョウショウ</t>
    </rPh>
    <rPh sb="393" eb="395">
      <t>ゾウカ</t>
    </rPh>
    <rPh sb="404" eb="406">
      <t>ゲンメン</t>
    </rPh>
    <rPh sb="406" eb="408">
      <t>キカン</t>
    </rPh>
    <rPh sb="409" eb="410">
      <t>サ</t>
    </rPh>
    <rPh sb="411" eb="413">
      <t>キイン</t>
    </rPh>
    <rPh sb="416" eb="418">
      <t>カイゼン</t>
    </rPh>
    <rPh sb="446" eb="449">
      <t>シヨウリョウ</t>
    </rPh>
    <rPh sb="449" eb="451">
      <t>ゲンメン</t>
    </rPh>
    <rPh sb="451" eb="452">
      <t>ブン</t>
    </rPh>
    <rPh sb="453" eb="455">
      <t>シュウエキ</t>
    </rPh>
    <rPh sb="456" eb="458">
      <t>カサン</t>
    </rPh>
    <rPh sb="460" eb="465">
      <t>ケイヒカイシュウリツ</t>
    </rPh>
    <rPh sb="466" eb="468">
      <t>サンシュツ</t>
    </rPh>
    <rPh sb="470" eb="472">
      <t>バアイ</t>
    </rPh>
    <rPh sb="473" eb="475">
      <t>レイワ</t>
    </rPh>
    <rPh sb="476" eb="478">
      <t>ネンド</t>
    </rPh>
    <rPh sb="485" eb="487">
      <t>レイワ</t>
    </rPh>
    <rPh sb="488" eb="490">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</si>
</sst>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
      <sz val="1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0.23</c:v>
                </c:pt>
                <c:pt idx="1">
                  <c:v>0.08</c:v>
                </c:pt>
                <c:pt idx="2">
                  <c:v>0.1</c:v>
                </c:pt>
                <c:pt idx="3">
                  <c:v>0.09</c:v>
                </c:pt>
                <c:pt idx="4">
                  <c:v>0.1</c:v>
                </c:pt>
              </c:numCache>
            </c:numRef>
          </c:val>
          <c:extLst>
            <c:ext xmlns:c16="http://schemas.microsoft.com/office/drawing/2014/chart" uri="{C3380CC4-5D6E-409C-BE32-E72D297353CC}">
              <c16:uniqueId val="{00000000-7C9D-4C81-9E47-9FE8486564C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7C9D-4C81-9E47-9FE8486564C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40-4389-A9C5-8F28EEDDC6B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2F40-4389-A9C5-8F28EEDDC6B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98.98</c:v>
                </c:pt>
                <c:pt idx="1">
                  <c:v>99.05</c:v>
                </c:pt>
                <c:pt idx="2">
                  <c:v>99.04</c:v>
                </c:pt>
                <c:pt idx="3">
                  <c:v>99.08</c:v>
                </c:pt>
                <c:pt idx="4">
                  <c:v>99.1</c:v>
                </c:pt>
              </c:numCache>
            </c:numRef>
          </c:val>
          <c:extLst>
            <c:ext xmlns:c16="http://schemas.microsoft.com/office/drawing/2014/chart" uri="{C3380CC4-5D6E-409C-BE32-E72D297353CC}">
              <c16:uniqueId val="{00000000-496A-4024-ABF2-648744917A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496A-4024-ABF2-648744917A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100.44</c:v>
                </c:pt>
                <c:pt idx="1">
                  <c:v>103.55</c:v>
                </c:pt>
                <c:pt idx="2">
                  <c:v>102.48</c:v>
                </c:pt>
                <c:pt idx="3">
                  <c:v>101.86</c:v>
                </c:pt>
                <c:pt idx="4">
                  <c:v>103.46</c:v>
                </c:pt>
              </c:numCache>
            </c:numRef>
          </c:val>
          <c:extLst>
            <c:ext xmlns:c16="http://schemas.microsoft.com/office/drawing/2014/chart" uri="{C3380CC4-5D6E-409C-BE32-E72D297353CC}">
              <c16:uniqueId val="{00000000-9842-4C88-90D0-8C8D7341310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9842-4C88-90D0-8C8D7341310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27.05</c:v>
                </c:pt>
                <c:pt idx="1">
                  <c:v>29.61</c:v>
                </c:pt>
                <c:pt idx="2">
                  <c:v>32.26</c:v>
                </c:pt>
                <c:pt idx="3">
                  <c:v>34.82</c:v>
                </c:pt>
                <c:pt idx="4">
                  <c:v>37.35</c:v>
                </c:pt>
              </c:numCache>
            </c:numRef>
          </c:val>
          <c:extLst>
            <c:ext xmlns:c16="http://schemas.microsoft.com/office/drawing/2014/chart" uri="{C3380CC4-5D6E-409C-BE32-E72D297353CC}">
              <c16:uniqueId val="{00000000-3188-40AE-B350-5AEC51EA21E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3188-40AE-B350-5AEC51EA21E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05-41A0-84F2-FEDCAA71095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3805-41A0-84F2-FEDCAA71095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AD-404E-81BA-2B825D538C6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92AD-404E-81BA-2B825D538C6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142.88</c:v>
                </c:pt>
                <c:pt idx="1">
                  <c:v>194.9</c:v>
                </c:pt>
                <c:pt idx="2">
                  <c:v>228.81</c:v>
                </c:pt>
                <c:pt idx="3">
                  <c:v>253.58</c:v>
                </c:pt>
                <c:pt idx="4">
                  <c:v>245.9</c:v>
                </c:pt>
              </c:numCache>
            </c:numRef>
          </c:val>
          <c:extLst>
            <c:ext xmlns:c16="http://schemas.microsoft.com/office/drawing/2014/chart" uri="{C3380CC4-5D6E-409C-BE32-E72D297353CC}">
              <c16:uniqueId val="{00000000-31E0-4C48-8759-368008A6E2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31E0-4C48-8759-368008A6E2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373.83</c:v>
                </c:pt>
                <c:pt idx="1">
                  <c:v>347.89</c:v>
                </c:pt>
                <c:pt idx="2">
                  <c:v>334.02</c:v>
                </c:pt>
                <c:pt idx="3">
                  <c:v>354.23</c:v>
                </c:pt>
                <c:pt idx="4">
                  <c:v>324.33999999999997</c:v>
                </c:pt>
              </c:numCache>
            </c:numRef>
          </c:val>
          <c:extLst>
            <c:ext xmlns:c16="http://schemas.microsoft.com/office/drawing/2014/chart" uri="{C3380CC4-5D6E-409C-BE32-E72D297353CC}">
              <c16:uniqueId val="{00000000-A7A2-4207-B0A8-1FA0ECD0B3F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A7A2-4207-B0A8-1FA0ECD0B3F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96.32</c:v>
                </c:pt>
                <c:pt idx="1">
                  <c:v>100.99</c:v>
                </c:pt>
                <c:pt idx="2">
                  <c:v>96.39</c:v>
                </c:pt>
                <c:pt idx="3">
                  <c:v>90.9</c:v>
                </c:pt>
                <c:pt idx="4">
                  <c:v>93.14</c:v>
                </c:pt>
              </c:numCache>
            </c:numRef>
          </c:val>
          <c:extLst>
            <c:ext xmlns:c16="http://schemas.microsoft.com/office/drawing/2014/chart" uri="{C3380CC4-5D6E-409C-BE32-E72D297353CC}">
              <c16:uniqueId val="{00000000-CD5B-4798-A5CE-36E020D595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CD5B-4798-A5CE-36E020D595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129.66</c:v>
                </c:pt>
                <c:pt idx="1">
                  <c:v>123.52</c:v>
                </c:pt>
                <c:pt idx="2">
                  <c:v>129.74</c:v>
                </c:pt>
                <c:pt idx="3">
                  <c:v>124.89</c:v>
                </c:pt>
                <c:pt idx="4">
                  <c:v>127.93</c:v>
                </c:pt>
              </c:numCache>
            </c:numRef>
          </c:val>
          <c:extLst>
            <c:ext xmlns:c16="http://schemas.microsoft.com/office/drawing/2014/chart" uri="{C3380CC4-5D6E-409C-BE32-E72D297353CC}">
              <c16:uniqueId val="{00000000-F09E-400C-9C2C-C3450E8FC97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F09E-400C-9C2C-C3450E8FC97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京都府　八幡市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71" t="str">
        <f>データ!$M$6</f>
        <v>非設置</v>
      </c>
      <c r="AE8" s="71"/>
      <c r="AF8" s="71"/>
      <c r="AG8" s="71"/>
      <c r="AH8" s="71"/>
      <c r="AI8" s="71"/>
      <c r="AJ8" s="71"/>
      <c r="AK8" s="3"/>
      <c r="AL8" s="50">
        <f>データ!S6</f>
        <v>69219</v>
      </c>
      <c r="AM8" s="50"/>
      <c r="AN8" s="50"/>
      <c r="AO8" s="50"/>
      <c r="AP8" s="50"/>
      <c r="AQ8" s="50"/>
      <c r="AR8" s="50"/>
      <c r="AS8" s="50"/>
      <c r="AT8" s="51">
        <f>データ!T6</f>
        <v>24.35</v>
      </c>
      <c r="AU8" s="51"/>
      <c r="AV8" s="51"/>
      <c r="AW8" s="51"/>
      <c r="AX8" s="51"/>
      <c r="AY8" s="51"/>
      <c r="AZ8" s="51"/>
      <c r="BA8" s="51"/>
      <c r="BB8" s="51">
        <f>データ!U6</f>
        <v>2842.67</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15">
      <c r="A10" s="2"/>
      <c r="B10" s="51" t="str">
        <f>データ!N6</f>
        <v>-</v>
      </c>
      <c r="C10" s="51"/>
      <c r="D10" s="51"/>
      <c r="E10" s="51"/>
      <c r="F10" s="51"/>
      <c r="G10" s="51"/>
      <c r="H10" s="51"/>
      <c r="I10" s="51">
        <f>データ!O6</f>
        <v>74.53</v>
      </c>
      <c r="J10" s="51"/>
      <c r="K10" s="51"/>
      <c r="L10" s="51"/>
      <c r="M10" s="51"/>
      <c r="N10" s="51"/>
      <c r="O10" s="51"/>
      <c r="P10" s="51">
        <f>データ!P6</f>
        <v>99.94</v>
      </c>
      <c r="Q10" s="51"/>
      <c r="R10" s="51"/>
      <c r="S10" s="51"/>
      <c r="T10" s="51"/>
      <c r="U10" s="51"/>
      <c r="V10" s="51"/>
      <c r="W10" s="51">
        <f>データ!Q6</f>
        <v>100.44</v>
      </c>
      <c r="X10" s="51"/>
      <c r="Y10" s="51"/>
      <c r="Z10" s="51"/>
      <c r="AA10" s="51"/>
      <c r="AB10" s="51"/>
      <c r="AC10" s="51"/>
      <c r="AD10" s="50">
        <f>データ!R6</f>
        <v>2530</v>
      </c>
      <c r="AE10" s="50"/>
      <c r="AF10" s="50"/>
      <c r="AG10" s="50"/>
      <c r="AH10" s="50"/>
      <c r="AI10" s="50"/>
      <c r="AJ10" s="50"/>
      <c r="AK10" s="2"/>
      <c r="AL10" s="50">
        <f>データ!V6</f>
        <v>68926</v>
      </c>
      <c r="AM10" s="50"/>
      <c r="AN10" s="50"/>
      <c r="AO10" s="50"/>
      <c r="AP10" s="50"/>
      <c r="AQ10" s="50"/>
      <c r="AR10" s="50"/>
      <c r="AS10" s="50"/>
      <c r="AT10" s="51">
        <f>データ!W6</f>
        <v>11.46</v>
      </c>
      <c r="AU10" s="51"/>
      <c r="AV10" s="51"/>
      <c r="AW10" s="51"/>
      <c r="AX10" s="51"/>
      <c r="AY10" s="51"/>
      <c r="AZ10" s="51"/>
      <c r="BA10" s="51"/>
      <c r="BB10" s="51">
        <f>データ!X6</f>
        <v>6014.49</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4"/>
      <c r="BN17" s="44"/>
      <c r="BO17" s="44"/>
      <c r="BP17" s="44"/>
      <c r="BQ17" s="44"/>
      <c r="BR17" s="44"/>
      <c r="BS17" s="44"/>
      <c r="BT17" s="44"/>
      <c r="BU17" s="44"/>
      <c r="BV17" s="44"/>
      <c r="BW17" s="44"/>
      <c r="BX17" s="44"/>
      <c r="BY17" s="44"/>
      <c r="BZ17" s="4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4"/>
      <c r="BN18" s="44"/>
      <c r="BO18" s="44"/>
      <c r="BP18" s="44"/>
      <c r="BQ18" s="44"/>
      <c r="BR18" s="44"/>
      <c r="BS18" s="44"/>
      <c r="BT18" s="44"/>
      <c r="BU18" s="44"/>
      <c r="BV18" s="44"/>
      <c r="BW18" s="44"/>
      <c r="BX18" s="44"/>
      <c r="BY18" s="44"/>
      <c r="BZ18" s="4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4"/>
      <c r="BN19" s="44"/>
      <c r="BO19" s="44"/>
      <c r="BP19" s="44"/>
      <c r="BQ19" s="44"/>
      <c r="BR19" s="44"/>
      <c r="BS19" s="44"/>
      <c r="BT19" s="44"/>
      <c r="BU19" s="44"/>
      <c r="BV19" s="44"/>
      <c r="BW19" s="44"/>
      <c r="BX19" s="44"/>
      <c r="BY19" s="44"/>
      <c r="BZ19" s="4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4"/>
      <c r="BN20" s="44"/>
      <c r="BO20" s="44"/>
      <c r="BP20" s="44"/>
      <c r="BQ20" s="44"/>
      <c r="BR20" s="44"/>
      <c r="BS20" s="44"/>
      <c r="BT20" s="44"/>
      <c r="BU20" s="44"/>
      <c r="BV20" s="44"/>
      <c r="BW20" s="44"/>
      <c r="BX20" s="44"/>
      <c r="BY20" s="44"/>
      <c r="BZ20" s="4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4"/>
      <c r="BN21" s="44"/>
      <c r="BO21" s="44"/>
      <c r="BP21" s="44"/>
      <c r="BQ21" s="44"/>
      <c r="BR21" s="44"/>
      <c r="BS21" s="44"/>
      <c r="BT21" s="44"/>
      <c r="BU21" s="44"/>
      <c r="BV21" s="44"/>
      <c r="BW21" s="44"/>
      <c r="BX21" s="44"/>
      <c r="BY21" s="44"/>
      <c r="BZ21" s="4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4"/>
      <c r="BN22" s="44"/>
      <c r="BO22" s="44"/>
      <c r="BP22" s="44"/>
      <c r="BQ22" s="44"/>
      <c r="BR22" s="44"/>
      <c r="BS22" s="44"/>
      <c r="BT22" s="44"/>
      <c r="BU22" s="44"/>
      <c r="BV22" s="44"/>
      <c r="BW22" s="44"/>
      <c r="BX22" s="44"/>
      <c r="BY22" s="44"/>
      <c r="BZ22" s="4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4"/>
      <c r="BN23" s="44"/>
      <c r="BO23" s="44"/>
      <c r="BP23" s="44"/>
      <c r="BQ23" s="44"/>
      <c r="BR23" s="44"/>
      <c r="BS23" s="44"/>
      <c r="BT23" s="44"/>
      <c r="BU23" s="44"/>
      <c r="BV23" s="44"/>
      <c r="BW23" s="44"/>
      <c r="BX23" s="44"/>
      <c r="BY23" s="44"/>
      <c r="BZ23" s="4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4"/>
      <c r="BN24" s="44"/>
      <c r="BO24" s="44"/>
      <c r="BP24" s="44"/>
      <c r="BQ24" s="44"/>
      <c r="BR24" s="44"/>
      <c r="BS24" s="44"/>
      <c r="BT24" s="44"/>
      <c r="BU24" s="44"/>
      <c r="BV24" s="44"/>
      <c r="BW24" s="44"/>
      <c r="BX24" s="44"/>
      <c r="BY24" s="44"/>
      <c r="BZ24" s="4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4"/>
      <c r="BN25" s="44"/>
      <c r="BO25" s="44"/>
      <c r="BP25" s="44"/>
      <c r="BQ25" s="44"/>
      <c r="BR25" s="44"/>
      <c r="BS25" s="44"/>
      <c r="BT25" s="44"/>
      <c r="BU25" s="44"/>
      <c r="BV25" s="44"/>
      <c r="BW25" s="44"/>
      <c r="BX25" s="44"/>
      <c r="BY25" s="44"/>
      <c r="BZ25" s="4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4"/>
      <c r="BN26" s="44"/>
      <c r="BO26" s="44"/>
      <c r="BP26" s="44"/>
      <c r="BQ26" s="44"/>
      <c r="BR26" s="44"/>
      <c r="BS26" s="44"/>
      <c r="BT26" s="44"/>
      <c r="BU26" s="44"/>
      <c r="BV26" s="44"/>
      <c r="BW26" s="44"/>
      <c r="BX26" s="44"/>
      <c r="BY26" s="44"/>
      <c r="BZ26" s="4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4"/>
      <c r="BN27" s="44"/>
      <c r="BO27" s="44"/>
      <c r="BP27" s="44"/>
      <c r="BQ27" s="44"/>
      <c r="BR27" s="44"/>
      <c r="BS27" s="44"/>
      <c r="BT27" s="44"/>
      <c r="BU27" s="44"/>
      <c r="BV27" s="44"/>
      <c r="BW27" s="44"/>
      <c r="BX27" s="44"/>
      <c r="BY27" s="44"/>
      <c r="BZ27" s="4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4"/>
      <c r="BN28" s="44"/>
      <c r="BO28" s="44"/>
      <c r="BP28" s="44"/>
      <c r="BQ28" s="44"/>
      <c r="BR28" s="44"/>
      <c r="BS28" s="44"/>
      <c r="BT28" s="44"/>
      <c r="BU28" s="44"/>
      <c r="BV28" s="44"/>
      <c r="BW28" s="44"/>
      <c r="BX28" s="44"/>
      <c r="BY28" s="44"/>
      <c r="BZ28" s="4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4"/>
      <c r="BN29" s="44"/>
      <c r="BO29" s="44"/>
      <c r="BP29" s="44"/>
      <c r="BQ29" s="44"/>
      <c r="BR29" s="44"/>
      <c r="BS29" s="44"/>
      <c r="BT29" s="44"/>
      <c r="BU29" s="44"/>
      <c r="BV29" s="44"/>
      <c r="BW29" s="44"/>
      <c r="BX29" s="44"/>
      <c r="BY29" s="44"/>
      <c r="BZ29" s="4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4"/>
      <c r="BN30" s="44"/>
      <c r="BO30" s="44"/>
      <c r="BP30" s="44"/>
      <c r="BQ30" s="44"/>
      <c r="BR30" s="44"/>
      <c r="BS30" s="44"/>
      <c r="BT30" s="44"/>
      <c r="BU30" s="44"/>
      <c r="BV30" s="44"/>
      <c r="BW30" s="44"/>
      <c r="BX30" s="44"/>
      <c r="BY30" s="44"/>
      <c r="BZ30" s="4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4"/>
      <c r="BN31" s="44"/>
      <c r="BO31" s="44"/>
      <c r="BP31" s="44"/>
      <c r="BQ31" s="44"/>
      <c r="BR31" s="44"/>
      <c r="BS31" s="44"/>
      <c r="BT31" s="44"/>
      <c r="BU31" s="44"/>
      <c r="BV31" s="44"/>
      <c r="BW31" s="44"/>
      <c r="BX31" s="44"/>
      <c r="BY31" s="44"/>
      <c r="BZ31" s="4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4"/>
      <c r="BN32" s="44"/>
      <c r="BO32" s="44"/>
      <c r="BP32" s="44"/>
      <c r="BQ32" s="44"/>
      <c r="BR32" s="44"/>
      <c r="BS32" s="44"/>
      <c r="BT32" s="44"/>
      <c r="BU32" s="44"/>
      <c r="BV32" s="44"/>
      <c r="BW32" s="44"/>
      <c r="BX32" s="44"/>
      <c r="BY32" s="44"/>
      <c r="BZ32" s="4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4"/>
      <c r="BN33" s="44"/>
      <c r="BO33" s="44"/>
      <c r="BP33" s="44"/>
      <c r="BQ33" s="44"/>
      <c r="BR33" s="44"/>
      <c r="BS33" s="44"/>
      <c r="BT33" s="44"/>
      <c r="BU33" s="44"/>
      <c r="BV33" s="44"/>
      <c r="BW33" s="44"/>
      <c r="BX33" s="44"/>
      <c r="BY33" s="44"/>
      <c r="BZ33" s="4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4"/>
      <c r="BN34" s="44"/>
      <c r="BO34" s="44"/>
      <c r="BP34" s="44"/>
      <c r="BQ34" s="44"/>
      <c r="BR34" s="44"/>
      <c r="BS34" s="44"/>
      <c r="BT34" s="44"/>
      <c r="BU34" s="44"/>
      <c r="BV34" s="44"/>
      <c r="BW34" s="44"/>
      <c r="BX34" s="44"/>
      <c r="BY34" s="44"/>
      <c r="BZ34" s="4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44"/>
      <c r="BN35" s="44"/>
      <c r="BO35" s="44"/>
      <c r="BP35" s="44"/>
      <c r="BQ35" s="44"/>
      <c r="BR35" s="44"/>
      <c r="BS35" s="44"/>
      <c r="BT35" s="44"/>
      <c r="BU35" s="44"/>
      <c r="BV35" s="44"/>
      <c r="BW35" s="44"/>
      <c r="BX35" s="44"/>
      <c r="BY35" s="44"/>
      <c r="BZ35" s="4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44"/>
      <c r="BN36" s="44"/>
      <c r="BO36" s="44"/>
      <c r="BP36" s="44"/>
      <c r="BQ36" s="44"/>
      <c r="BR36" s="44"/>
      <c r="BS36" s="44"/>
      <c r="BT36" s="44"/>
      <c r="BU36" s="44"/>
      <c r="BV36" s="44"/>
      <c r="BW36" s="44"/>
      <c r="BX36" s="44"/>
      <c r="BY36" s="44"/>
      <c r="BZ36" s="4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44"/>
      <c r="BN37" s="44"/>
      <c r="BO37" s="44"/>
      <c r="BP37" s="44"/>
      <c r="BQ37" s="44"/>
      <c r="BR37" s="44"/>
      <c r="BS37" s="44"/>
      <c r="BT37" s="44"/>
      <c r="BU37" s="44"/>
      <c r="BV37" s="44"/>
      <c r="BW37" s="44"/>
      <c r="BX37" s="44"/>
      <c r="BY37" s="44"/>
      <c r="BZ37" s="4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4"/>
      <c r="BN38" s="44"/>
      <c r="BO38" s="44"/>
      <c r="BP38" s="44"/>
      <c r="BQ38" s="44"/>
      <c r="BR38" s="44"/>
      <c r="BS38" s="44"/>
      <c r="BT38" s="44"/>
      <c r="BU38" s="44"/>
      <c r="BV38" s="44"/>
      <c r="BW38" s="44"/>
      <c r="BX38" s="44"/>
      <c r="BY38" s="44"/>
      <c r="BZ38" s="4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4"/>
      <c r="BN39" s="44"/>
      <c r="BO39" s="44"/>
      <c r="BP39" s="44"/>
      <c r="BQ39" s="44"/>
      <c r="BR39" s="44"/>
      <c r="BS39" s="44"/>
      <c r="BT39" s="44"/>
      <c r="BU39" s="44"/>
      <c r="BV39" s="44"/>
      <c r="BW39" s="44"/>
      <c r="BX39" s="44"/>
      <c r="BY39" s="44"/>
      <c r="BZ39" s="4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4"/>
      <c r="BN40" s="44"/>
      <c r="BO40" s="44"/>
      <c r="BP40" s="44"/>
      <c r="BQ40" s="44"/>
      <c r="BR40" s="44"/>
      <c r="BS40" s="44"/>
      <c r="BT40" s="44"/>
      <c r="BU40" s="44"/>
      <c r="BV40" s="44"/>
      <c r="BW40" s="44"/>
      <c r="BX40" s="44"/>
      <c r="BY40" s="44"/>
      <c r="BZ40" s="4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4"/>
      <c r="BN41" s="44"/>
      <c r="BO41" s="44"/>
      <c r="BP41" s="44"/>
      <c r="BQ41" s="44"/>
      <c r="BR41" s="44"/>
      <c r="BS41" s="44"/>
      <c r="BT41" s="44"/>
      <c r="BU41" s="44"/>
      <c r="BV41" s="44"/>
      <c r="BW41" s="44"/>
      <c r="BX41" s="44"/>
      <c r="BY41" s="44"/>
      <c r="BZ41" s="4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4"/>
      <c r="BN42" s="44"/>
      <c r="BO42" s="44"/>
      <c r="BP42" s="44"/>
      <c r="BQ42" s="44"/>
      <c r="BR42" s="44"/>
      <c r="BS42" s="44"/>
      <c r="BT42" s="44"/>
      <c r="BU42" s="44"/>
      <c r="BV42" s="44"/>
      <c r="BW42" s="44"/>
      <c r="BX42" s="44"/>
      <c r="BY42" s="44"/>
      <c r="BZ42" s="4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4"/>
      <c r="BN43" s="44"/>
      <c r="BO43" s="44"/>
      <c r="BP43" s="44"/>
      <c r="BQ43" s="44"/>
      <c r="BR43" s="44"/>
      <c r="BS43" s="44"/>
      <c r="BT43" s="44"/>
      <c r="BU43" s="44"/>
      <c r="BV43" s="44"/>
      <c r="BW43" s="44"/>
      <c r="BX43" s="44"/>
      <c r="BY43" s="44"/>
      <c r="BZ43" s="4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6"/>
      <c r="BM44" s="47"/>
      <c r="BN44" s="47"/>
      <c r="BO44" s="47"/>
      <c r="BP44" s="47"/>
      <c r="BQ44" s="47"/>
      <c r="BR44" s="47"/>
      <c r="BS44" s="47"/>
      <c r="BT44" s="47"/>
      <c r="BU44" s="47"/>
      <c r="BV44" s="47"/>
      <c r="BW44" s="47"/>
      <c r="BX44" s="47"/>
      <c r="BY44" s="47"/>
      <c r="BZ44" s="4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15">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6Yr/HVJqK8HknHoaNSSNHFh9rC8Y7EJU6UfSYFVpE9AzDoqT6i0qiHNsWresRZgvjWKpcDG8gRiB2oYM3oU6zg==" saltValue="+ktyNp4xt4esbkEOKxsiQ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262102</v>
      </c>
      <c r="D6" s="19">
        <f t="shared" si="3"/>
        <v>46</v>
      </c>
      <c r="E6" s="19">
        <f t="shared" si="3"/>
        <v>17</v>
      </c>
      <c r="F6" s="19">
        <f t="shared" si="3"/>
        <v>1</v>
      </c>
      <c r="G6" s="19">
        <f t="shared" si="3"/>
        <v>0</v>
      </c>
      <c r="H6" s="19" t="str">
        <f t="shared" si="3"/>
        <v>京都府　八幡市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74.53</v>
      </c>
      <c r="P6" s="20">
        <f t="shared" si="3"/>
        <v>99.94</v>
      </c>
      <c r="Q6" s="20">
        <f t="shared" si="3"/>
        <v>100.44</v>
      </c>
      <c r="R6" s="20">
        <f t="shared" si="3"/>
        <v>2530</v>
      </c>
      <c r="S6" s="20">
        <f t="shared" si="3"/>
        <v>69219</v>
      </c>
      <c r="T6" s="20">
        <f t="shared" si="3"/>
        <v>24.35</v>
      </c>
      <c r="U6" s="20">
        <f t="shared" si="3"/>
        <v>2842.67</v>
      </c>
      <c r="V6" s="20">
        <f t="shared" si="3"/>
        <v>68926</v>
      </c>
      <c r="W6" s="20">
        <f t="shared" si="3"/>
        <v>11.46</v>
      </c>
      <c r="X6" s="20">
        <f t="shared" si="3"/>
        <v>6014.49</v>
      </c>
      <c r="Y6" s="21">
        <f>IF(Y7="",NA(),Y7)</f>
        <v>100.44</v>
      </c>
      <c r="Z6" s="21">
        <f t="shared" ref="Z6:AH6" si="4">IF(Z7="",NA(),Z7)</f>
        <v>103.55</v>
      </c>
      <c r="AA6" s="21">
        <f t="shared" si="4"/>
        <v>102.48</v>
      </c>
      <c r="AB6" s="21">
        <f t="shared" si="4"/>
        <v>101.86</v>
      </c>
      <c r="AC6" s="21">
        <f t="shared" si="4"/>
        <v>103.46</v>
      </c>
      <c r="AD6" s="21">
        <f t="shared" si="4"/>
        <v>106.32</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6.49</v>
      </c>
      <c r="AS6" s="21">
        <f t="shared" si="5"/>
        <v>6.74</v>
      </c>
      <c r="AT6" s="20" t="str">
        <f>IF(AT7="","",IF(AT7="-","【-】","【"&amp;SUBSTITUTE(TEXT(AT7,"#,##0.00"),"-","△")&amp;"】"))</f>
        <v>【3.03】</v>
      </c>
      <c r="AU6" s="21">
        <f>IF(AU7="",NA(),AU7)</f>
        <v>142.88</v>
      </c>
      <c r="AV6" s="21">
        <f t="shared" ref="AV6:BD6" si="6">IF(AV7="",NA(),AV7)</f>
        <v>194.9</v>
      </c>
      <c r="AW6" s="21">
        <f t="shared" si="6"/>
        <v>228.81</v>
      </c>
      <c r="AX6" s="21">
        <f t="shared" si="6"/>
        <v>253.58</v>
      </c>
      <c r="AY6" s="21">
        <f t="shared" si="6"/>
        <v>245.9</v>
      </c>
      <c r="AZ6" s="21">
        <f t="shared" si="6"/>
        <v>71.540000000000006</v>
      </c>
      <c r="BA6" s="21">
        <f t="shared" si="6"/>
        <v>67.86</v>
      </c>
      <c r="BB6" s="21">
        <f t="shared" si="6"/>
        <v>72.92</v>
      </c>
      <c r="BC6" s="21">
        <f t="shared" si="6"/>
        <v>81.19</v>
      </c>
      <c r="BD6" s="21">
        <f t="shared" si="6"/>
        <v>85.86</v>
      </c>
      <c r="BE6" s="20" t="str">
        <f>IF(BE7="","",IF(BE7="-","【-】","【"&amp;SUBSTITUTE(TEXT(BE7,"#,##0.00"),"-","△")&amp;"】"))</f>
        <v>【78.43】</v>
      </c>
      <c r="BF6" s="21">
        <f>IF(BF7="",NA(),BF7)</f>
        <v>373.83</v>
      </c>
      <c r="BG6" s="21">
        <f t="shared" ref="BG6:BO6" si="7">IF(BG7="",NA(),BG7)</f>
        <v>347.89</v>
      </c>
      <c r="BH6" s="21">
        <f t="shared" si="7"/>
        <v>334.02</v>
      </c>
      <c r="BI6" s="21">
        <f t="shared" si="7"/>
        <v>354.23</v>
      </c>
      <c r="BJ6" s="21">
        <f t="shared" si="7"/>
        <v>324.33999999999997</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96.32</v>
      </c>
      <c r="BR6" s="21">
        <f t="shared" ref="BR6:BZ6" si="8">IF(BR7="",NA(),BR7)</f>
        <v>100.99</v>
      </c>
      <c r="BS6" s="21">
        <f t="shared" si="8"/>
        <v>96.39</v>
      </c>
      <c r="BT6" s="21">
        <f t="shared" si="8"/>
        <v>90.9</v>
      </c>
      <c r="BU6" s="21">
        <f t="shared" si="8"/>
        <v>93.14</v>
      </c>
      <c r="BV6" s="21">
        <f t="shared" si="8"/>
        <v>88.05</v>
      </c>
      <c r="BW6" s="21">
        <f t="shared" si="8"/>
        <v>91.14</v>
      </c>
      <c r="BX6" s="21">
        <f t="shared" si="8"/>
        <v>90.69</v>
      </c>
      <c r="BY6" s="21">
        <f t="shared" si="8"/>
        <v>90.5</v>
      </c>
      <c r="BZ6" s="21">
        <f t="shared" si="8"/>
        <v>92.66</v>
      </c>
      <c r="CA6" s="20" t="str">
        <f>IF(CA7="","",IF(CA7="-","【-】","【"&amp;SUBSTITUTE(TEXT(CA7,"#,##0.00"),"-","△")&amp;"】"))</f>
        <v>【97.81】</v>
      </c>
      <c r="CB6" s="21">
        <f>IF(CB7="",NA(),CB7)</f>
        <v>129.66</v>
      </c>
      <c r="CC6" s="21">
        <f t="shared" ref="CC6:CK6" si="9">IF(CC7="",NA(),CC7)</f>
        <v>123.52</v>
      </c>
      <c r="CD6" s="21">
        <f t="shared" si="9"/>
        <v>129.74</v>
      </c>
      <c r="CE6" s="21">
        <f t="shared" si="9"/>
        <v>124.89</v>
      </c>
      <c r="CF6" s="21">
        <f t="shared" si="9"/>
        <v>127.93</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57.04</v>
      </c>
      <c r="CS6" s="21">
        <f t="shared" si="10"/>
        <v>60.78</v>
      </c>
      <c r="CT6" s="21">
        <f t="shared" si="10"/>
        <v>59.96</v>
      </c>
      <c r="CU6" s="21">
        <f t="shared" si="10"/>
        <v>59.9</v>
      </c>
      <c r="CV6" s="21">
        <f t="shared" si="10"/>
        <v>60.13</v>
      </c>
      <c r="CW6" s="20" t="str">
        <f>IF(CW7="","",IF(CW7="-","【-】","【"&amp;SUBSTITUTE(TEXT(CW7,"#,##0.00"),"-","△")&amp;"】"))</f>
        <v>【58.94】</v>
      </c>
      <c r="CX6" s="21">
        <f>IF(CX7="",NA(),CX7)</f>
        <v>98.98</v>
      </c>
      <c r="CY6" s="21">
        <f t="shared" ref="CY6:DG6" si="11">IF(CY7="",NA(),CY7)</f>
        <v>99.05</v>
      </c>
      <c r="CZ6" s="21">
        <f t="shared" si="11"/>
        <v>99.04</v>
      </c>
      <c r="DA6" s="21">
        <f t="shared" si="11"/>
        <v>99.08</v>
      </c>
      <c r="DB6" s="21">
        <f t="shared" si="11"/>
        <v>99.1</v>
      </c>
      <c r="DC6" s="21">
        <f t="shared" si="11"/>
        <v>93.73</v>
      </c>
      <c r="DD6" s="21">
        <f t="shared" si="11"/>
        <v>94.17</v>
      </c>
      <c r="DE6" s="21">
        <f t="shared" si="11"/>
        <v>94.27</v>
      </c>
      <c r="DF6" s="21">
        <f t="shared" si="11"/>
        <v>94.46</v>
      </c>
      <c r="DG6" s="21">
        <f t="shared" si="11"/>
        <v>94.37</v>
      </c>
      <c r="DH6" s="20" t="str">
        <f>IF(DH7="","",IF(DH7="-","【-】","【"&amp;SUBSTITUTE(TEXT(DH7,"#,##0.00"),"-","△")&amp;"】"))</f>
        <v>【95.91】</v>
      </c>
      <c r="DI6" s="21">
        <f>IF(DI7="",NA(),DI7)</f>
        <v>27.05</v>
      </c>
      <c r="DJ6" s="21">
        <f t="shared" ref="DJ6:DR6" si="12">IF(DJ7="",NA(),DJ7)</f>
        <v>29.61</v>
      </c>
      <c r="DK6" s="21">
        <f t="shared" si="12"/>
        <v>32.26</v>
      </c>
      <c r="DL6" s="21">
        <f t="shared" si="12"/>
        <v>34.82</v>
      </c>
      <c r="DM6" s="21">
        <f t="shared" si="12"/>
        <v>37.35</v>
      </c>
      <c r="DN6" s="21">
        <f t="shared" si="12"/>
        <v>21.22</v>
      </c>
      <c r="DO6" s="21">
        <f t="shared" si="12"/>
        <v>23.25</v>
      </c>
      <c r="DP6" s="21">
        <f t="shared" si="12"/>
        <v>25.2</v>
      </c>
      <c r="DQ6" s="21">
        <f t="shared" si="12"/>
        <v>27.42</v>
      </c>
      <c r="DR6" s="21">
        <f t="shared" si="12"/>
        <v>30.01</v>
      </c>
      <c r="DS6" s="20" t="str">
        <f>IF(DS7="","",IF(DS7="-","【-】","【"&amp;SUBSTITUTE(TEXT(DS7,"#,##0.00"),"-","△")&amp;"】"))</f>
        <v>【41.09】</v>
      </c>
      <c r="DT6" s="20">
        <f>IF(DT7="",NA(),DT7)</f>
        <v>0</v>
      </c>
      <c r="DU6" s="20">
        <f t="shared" ref="DU6:EC6" si="13">IF(DU7="",NA(),DU7)</f>
        <v>0</v>
      </c>
      <c r="DV6" s="20">
        <f t="shared" si="13"/>
        <v>0</v>
      </c>
      <c r="DW6" s="20">
        <f t="shared" si="13"/>
        <v>0</v>
      </c>
      <c r="DX6" s="20">
        <f t="shared" si="13"/>
        <v>0</v>
      </c>
      <c r="DY6" s="21">
        <f t="shared" si="13"/>
        <v>0.83</v>
      </c>
      <c r="DZ6" s="21">
        <f t="shared" si="13"/>
        <v>1.06</v>
      </c>
      <c r="EA6" s="21">
        <f t="shared" si="13"/>
        <v>2.02</v>
      </c>
      <c r="EB6" s="21">
        <f t="shared" si="13"/>
        <v>2.67</v>
      </c>
      <c r="EC6" s="21">
        <f t="shared" si="13"/>
        <v>3.43</v>
      </c>
      <c r="ED6" s="20" t="str">
        <f>IF(ED7="","",IF(ED7="-","【-】","【"&amp;SUBSTITUTE(TEXT(ED7,"#,##0.00"),"-","△")&amp;"】"))</f>
        <v>【8.68】</v>
      </c>
      <c r="EE6" s="21">
        <f>IF(EE7="",NA(),EE7)</f>
        <v>0.23</v>
      </c>
      <c r="EF6" s="21">
        <f t="shared" ref="EF6:EN6" si="14">IF(EF7="",NA(),EF7)</f>
        <v>0.08</v>
      </c>
      <c r="EG6" s="21">
        <f t="shared" si="14"/>
        <v>0.1</v>
      </c>
      <c r="EH6" s="21">
        <f t="shared" si="14"/>
        <v>0.09</v>
      </c>
      <c r="EI6" s="21">
        <f t="shared" si="14"/>
        <v>0.1</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15">
      <c r="A7" s="14"/>
      <c r="B7" s="23">
        <v>2023</v>
      </c>
      <c r="C7" s="23">
        <v>262102</v>
      </c>
      <c r="D7" s="23">
        <v>46</v>
      </c>
      <c r="E7" s="23">
        <v>17</v>
      </c>
      <c r="F7" s="23">
        <v>1</v>
      </c>
      <c r="G7" s="23">
        <v>0</v>
      </c>
      <c r="H7" s="23" t="s">
        <v>96</v>
      </c>
      <c r="I7" s="23" t="s">
        <v>97</v>
      </c>
      <c r="J7" s="23" t="s">
        <v>98</v>
      </c>
      <c r="K7" s="23" t="s">
        <v>99</v>
      </c>
      <c r="L7" s="23" t="s">
        <v>100</v>
      </c>
      <c r="M7" s="23" t="s">
        <v>101</v>
      </c>
      <c r="N7" s="24" t="s">
        <v>102</v>
      </c>
      <c r="O7" s="24">
        <v>74.53</v>
      </c>
      <c r="P7" s="24">
        <v>99.94</v>
      </c>
      <c r="Q7" s="24">
        <v>100.44</v>
      </c>
      <c r="R7" s="24">
        <v>2530</v>
      </c>
      <c r="S7" s="24">
        <v>69219</v>
      </c>
      <c r="T7" s="24">
        <v>24.35</v>
      </c>
      <c r="U7" s="24">
        <v>2842.67</v>
      </c>
      <c r="V7" s="24">
        <v>68926</v>
      </c>
      <c r="W7" s="24">
        <v>11.46</v>
      </c>
      <c r="X7" s="24">
        <v>6014.49</v>
      </c>
      <c r="Y7" s="24">
        <v>100.44</v>
      </c>
      <c r="Z7" s="24">
        <v>103.55</v>
      </c>
      <c r="AA7" s="24">
        <v>102.48</v>
      </c>
      <c r="AB7" s="24">
        <v>101.86</v>
      </c>
      <c r="AC7" s="24">
        <v>103.46</v>
      </c>
      <c r="AD7" s="24">
        <v>106.32</v>
      </c>
      <c r="AE7" s="24">
        <v>106.67</v>
      </c>
      <c r="AF7" s="24">
        <v>106.9</v>
      </c>
      <c r="AG7" s="24">
        <v>106.74</v>
      </c>
      <c r="AH7" s="24">
        <v>106.65</v>
      </c>
      <c r="AI7" s="24">
        <v>105.91</v>
      </c>
      <c r="AJ7" s="24">
        <v>0</v>
      </c>
      <c r="AK7" s="24">
        <v>0</v>
      </c>
      <c r="AL7" s="24">
        <v>0</v>
      </c>
      <c r="AM7" s="24">
        <v>0</v>
      </c>
      <c r="AN7" s="24">
        <v>0</v>
      </c>
      <c r="AO7" s="24">
        <v>1.35</v>
      </c>
      <c r="AP7" s="24">
        <v>3.68</v>
      </c>
      <c r="AQ7" s="24">
        <v>5.3</v>
      </c>
      <c r="AR7" s="24">
        <v>6.49</v>
      </c>
      <c r="AS7" s="24">
        <v>6.74</v>
      </c>
      <c r="AT7" s="24">
        <v>3.03</v>
      </c>
      <c r="AU7" s="24">
        <v>142.88</v>
      </c>
      <c r="AV7" s="24">
        <v>194.9</v>
      </c>
      <c r="AW7" s="24">
        <v>228.81</v>
      </c>
      <c r="AX7" s="24">
        <v>253.58</v>
      </c>
      <c r="AY7" s="24">
        <v>245.9</v>
      </c>
      <c r="AZ7" s="24">
        <v>71.540000000000006</v>
      </c>
      <c r="BA7" s="24">
        <v>67.86</v>
      </c>
      <c r="BB7" s="24">
        <v>72.92</v>
      </c>
      <c r="BC7" s="24">
        <v>81.19</v>
      </c>
      <c r="BD7" s="24">
        <v>85.86</v>
      </c>
      <c r="BE7" s="24">
        <v>78.430000000000007</v>
      </c>
      <c r="BF7" s="24">
        <v>373.83</v>
      </c>
      <c r="BG7" s="24">
        <v>347.89</v>
      </c>
      <c r="BH7" s="24">
        <v>334.02</v>
      </c>
      <c r="BI7" s="24">
        <v>354.23</v>
      </c>
      <c r="BJ7" s="24">
        <v>324.33999999999997</v>
      </c>
      <c r="BK7" s="24">
        <v>653.69000000000005</v>
      </c>
      <c r="BL7" s="24">
        <v>709.4</v>
      </c>
      <c r="BM7" s="24">
        <v>734.47</v>
      </c>
      <c r="BN7" s="24">
        <v>720.89</v>
      </c>
      <c r="BO7" s="24">
        <v>676.93</v>
      </c>
      <c r="BP7" s="24">
        <v>630.82000000000005</v>
      </c>
      <c r="BQ7" s="24">
        <v>96.32</v>
      </c>
      <c r="BR7" s="24">
        <v>100.99</v>
      </c>
      <c r="BS7" s="24">
        <v>96.39</v>
      </c>
      <c r="BT7" s="24">
        <v>90.9</v>
      </c>
      <c r="BU7" s="24">
        <v>93.14</v>
      </c>
      <c r="BV7" s="24">
        <v>88.05</v>
      </c>
      <c r="BW7" s="24">
        <v>91.14</v>
      </c>
      <c r="BX7" s="24">
        <v>90.69</v>
      </c>
      <c r="BY7" s="24">
        <v>90.5</v>
      </c>
      <c r="BZ7" s="24">
        <v>92.66</v>
      </c>
      <c r="CA7" s="24">
        <v>97.81</v>
      </c>
      <c r="CB7" s="24">
        <v>129.66</v>
      </c>
      <c r="CC7" s="24">
        <v>123.52</v>
      </c>
      <c r="CD7" s="24">
        <v>129.74</v>
      </c>
      <c r="CE7" s="24">
        <v>124.89</v>
      </c>
      <c r="CF7" s="24">
        <v>127.93</v>
      </c>
      <c r="CG7" s="24">
        <v>141.15</v>
      </c>
      <c r="CH7" s="24">
        <v>136.86000000000001</v>
      </c>
      <c r="CI7" s="24">
        <v>138.52000000000001</v>
      </c>
      <c r="CJ7" s="24">
        <v>138.66999999999999</v>
      </c>
      <c r="CK7" s="24">
        <v>139.12</v>
      </c>
      <c r="CL7" s="24">
        <v>138.75</v>
      </c>
      <c r="CM7" s="24" t="s">
        <v>102</v>
      </c>
      <c r="CN7" s="24" t="s">
        <v>102</v>
      </c>
      <c r="CO7" s="24" t="s">
        <v>102</v>
      </c>
      <c r="CP7" s="24" t="s">
        <v>102</v>
      </c>
      <c r="CQ7" s="24" t="s">
        <v>102</v>
      </c>
      <c r="CR7" s="24">
        <v>57.04</v>
      </c>
      <c r="CS7" s="24">
        <v>60.78</v>
      </c>
      <c r="CT7" s="24">
        <v>59.96</v>
      </c>
      <c r="CU7" s="24">
        <v>59.9</v>
      </c>
      <c r="CV7" s="24">
        <v>60.13</v>
      </c>
      <c r="CW7" s="24">
        <v>58.94</v>
      </c>
      <c r="CX7" s="24">
        <v>98.98</v>
      </c>
      <c r="CY7" s="24">
        <v>99.05</v>
      </c>
      <c r="CZ7" s="24">
        <v>99.04</v>
      </c>
      <c r="DA7" s="24">
        <v>99.08</v>
      </c>
      <c r="DB7" s="24">
        <v>99.1</v>
      </c>
      <c r="DC7" s="24">
        <v>93.73</v>
      </c>
      <c r="DD7" s="24">
        <v>94.17</v>
      </c>
      <c r="DE7" s="24">
        <v>94.27</v>
      </c>
      <c r="DF7" s="24">
        <v>94.46</v>
      </c>
      <c r="DG7" s="24">
        <v>94.37</v>
      </c>
      <c r="DH7" s="24">
        <v>95.91</v>
      </c>
      <c r="DI7" s="24">
        <v>27.05</v>
      </c>
      <c r="DJ7" s="24">
        <v>29.61</v>
      </c>
      <c r="DK7" s="24">
        <v>32.26</v>
      </c>
      <c r="DL7" s="24">
        <v>34.82</v>
      </c>
      <c r="DM7" s="24">
        <v>37.35</v>
      </c>
      <c r="DN7" s="24">
        <v>21.22</v>
      </c>
      <c r="DO7" s="24">
        <v>23.25</v>
      </c>
      <c r="DP7" s="24">
        <v>25.2</v>
      </c>
      <c r="DQ7" s="24">
        <v>27.42</v>
      </c>
      <c r="DR7" s="24">
        <v>30.01</v>
      </c>
      <c r="DS7" s="24">
        <v>41.09</v>
      </c>
      <c r="DT7" s="24">
        <v>0</v>
      </c>
      <c r="DU7" s="24">
        <v>0</v>
      </c>
      <c r="DV7" s="24">
        <v>0</v>
      </c>
      <c r="DW7" s="24">
        <v>0</v>
      </c>
      <c r="DX7" s="24">
        <v>0</v>
      </c>
      <c r="DY7" s="24">
        <v>0.83</v>
      </c>
      <c r="DZ7" s="24">
        <v>1.06</v>
      </c>
      <c r="EA7" s="24">
        <v>2.02</v>
      </c>
      <c r="EB7" s="24">
        <v>2.67</v>
      </c>
      <c r="EC7" s="24">
        <v>3.43</v>
      </c>
      <c r="ED7" s="24">
        <v>8.68</v>
      </c>
      <c r="EE7" s="24">
        <v>0.23</v>
      </c>
      <c r="EF7" s="24">
        <v>0.08</v>
      </c>
      <c r="EG7" s="24">
        <v>0.1</v>
      </c>
      <c r="EH7" s="24">
        <v>0.09</v>
      </c>
      <c r="EI7" s="24">
        <v>0.1</v>
      </c>
      <c r="EJ7" s="24">
        <v>0.12</v>
      </c>
      <c r="EK7" s="24">
        <v>0.08</v>
      </c>
      <c r="EL7" s="24">
        <v>0.24</v>
      </c>
      <c r="EM7" s="24">
        <v>0.14000000000000001</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永谷 真理</cp:lastModifiedBy>
  <cp:lastPrinted>2025-02-04T06:35:23Z</cp:lastPrinted>
  <dcterms:created xsi:type="dcterms:W3CDTF">2025-01-24T07:03:52Z</dcterms:created>
  <dcterms:modified xsi:type="dcterms:W3CDTF">2025-02-04T08:19:56Z</dcterms:modified>
  <cp:category/>
</cp:coreProperties>
</file>