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市営駐車場\公営企業調査\R2\R3.1.15【依頼】公営企業に係る「経営比較分析表」（令和元年度決算）の分析等について\回答\"/>
    </mc:Choice>
  </mc:AlternateContent>
  <workbookProtection workbookAlgorithmName="SHA-512" workbookHashValue="cRB6Ks/h13YNInSo4lBpaWfCy3A9eELJaZ+R3N5dTTAg5Zo+ZA0LBXrBZ3geM+iJNFZWCz2XtpOeSlpfCztK/w==" workbookSaltValue="L09HIvo2+efAraaJAAhdi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GQ51" i="4"/>
  <c r="LH30" i="4"/>
  <c r="LT76" i="4"/>
  <c r="IE76" i="4"/>
  <c r="BZ51" i="4"/>
  <c r="GQ30" i="4"/>
  <c r="HP76" i="4"/>
  <c r="BG30" i="4"/>
  <c r="KO51" i="4"/>
  <c r="AV76" i="4"/>
  <c r="FX30" i="4"/>
  <c r="LE76" i="4"/>
  <c r="FX51" i="4"/>
  <c r="KO30" i="4"/>
  <c r="BG51" i="4"/>
  <c r="KP76" i="4"/>
  <c r="HA76" i="4"/>
  <c r="AN51" i="4"/>
  <c r="FE30" i="4"/>
  <c r="AN30" i="4"/>
  <c r="FE51" i="4"/>
  <c r="AG76" i="4"/>
  <c r="JV51" i="4"/>
  <c r="JV30" i="4"/>
  <c r="R76" i="4"/>
  <c r="JC51" i="4"/>
  <c r="KA76" i="4"/>
  <c r="EL51" i="4"/>
  <c r="JC30" i="4"/>
  <c r="GL76" i="4"/>
  <c r="U51" i="4"/>
  <c r="EL30" i="4"/>
  <c r="U30" i="4"/>
</calcChain>
</file>

<file path=xl/sharedStrings.xml><?xml version="1.0" encoding="utf-8"?>
<sst xmlns="http://schemas.openxmlformats.org/spreadsheetml/2006/main" count="278" uniqueCount="141">
  <si>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</si>
  <si>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</si>
  <si>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</si>
  <si>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</si>
  <si>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</si>
  <si>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</si>
  <si>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</si>
  <si>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</si>
  <si>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</si>
  <si>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</si>
  <si>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</si>
  <si>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</si>
  <si>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</si>
  <si>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</si>
  <si>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</si>
  <si>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</si>
  <si>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</si>
  <si>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</si>
  <si>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</si>
  <si>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</si>
  <si>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</si>
  <si>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</si>
  <si>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</si>
  <si>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</si>
  <si>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</si>
  <si>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</si>
  <si>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</si>
  <si>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</si>
  <si>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</si>
  <si>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</si>
  <si>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</si>
  <si>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</si>
  <si>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</si>
  <si>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</si>
  <si>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</si>
  <si>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</si>
  <si>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</si>
  <si>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</si>
  <si>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</si>
  <si>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</si>
  <si>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</si>
  <si>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</si>
  <si>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</si>
  <si>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</si>
  <si>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</si>
  <si>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</si>
  <si>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</si>
  <si>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</si>
  <si>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</si>
  <si>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</si>
  <si>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</si>
  <si>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</si>
  <si>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</si>
  <si>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</si>
  <si>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</si>
  <si>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</si>
  <si>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</si>
  <si>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</si>
  <si>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</si>
  <si>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</si>
  <si>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</si>
  <si>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</si>
  <si>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</si>
  <si>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</si>
  <si>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</si>
  <si>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</si>
  <si>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</si>
  <si>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</si>
  <si>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</si>
  <si>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</si>
  <si>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</si>
  <si>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</si>
  <si>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</si>
  <si>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</si>
  <si>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</si>
  <si>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</si>
  <si>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</si>
  <si>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</si>
  <si>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</si>
  <si>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</si>
  <si>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</si>
  <si>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</si>
  <si>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</si>
  <si>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</si>
  <si>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</si>
  <si>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</si>
  <si>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</si>
  <si>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</si>
  <si>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</si>
  <si>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</si>
  <si>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</si>
  <si>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</si>
  <si>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</si>
  <si>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</si>
  <si>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</si>
  <si>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</si>
  <si>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</si>
  <si>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</si>
  <si>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</si>
  <si>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</si>
  <si>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</si>
  <si>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</si>
  <si>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</si>
  <si>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</si>
  <si>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</si>
  <si>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</si>
  <si>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</si>
  <si>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</si>
  <si>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</si>
  <si>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当該値(N-1)</t>
    <phoneticPr fontId="5"/>
  </si>
  <si>
    <t>当該値(N-2)</t>
    <phoneticPr fontId="5"/>
  </si>
  <si>
    <t>当該値(N)</t>
    <phoneticPr fontId="5"/>
  </si>
  <si>
    <t>当該値(N-4)</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</si>
  <si>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</si>
  <si>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</si>
  <si>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</si>
  <si>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</si>
  <si>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</si>
  <si>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</si>
  <si>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八幡市</t>
  </si>
  <si>
    <t>八幡市営駐車場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</si>
  <si>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</si>
  <si>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</si>
  <si>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</si>
  <si>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</si>
  <si>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</si>
  <si>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</si>
  <si>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</si>
  <si>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</si>
  <si>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</si>
  <si>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</si>
  <si>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</si>
  <si>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</si>
  <si>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</si>
  <si>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</si>
  <si>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</si>
  <si>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</si>
  <si>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令和元年度の収支比率については、過去4年間と比較すると最も高い数値となっている。
　令和元年度の収支比率が過去4年間で最も高い数値となっている理由は、料金収入は過去4年間で最低となっているものの、委託業務の見直し等による経費削減を行ったためである。</t>
    <rPh sb="1" eb="3">
      <t>レイワ</t>
    </rPh>
    <rPh sb="3" eb="5">
      <t>ガンネン</t>
    </rPh>
    <rPh sb="5" eb="6">
      <t>ド</t>
    </rPh>
    <rPh sb="7" eb="9">
      <t>シュウシ</t>
    </rPh>
    <rPh sb="9" eb="11">
      <t>ヒリツ</t>
    </rPh>
    <rPh sb="17" eb="19">
      <t>カコ</t>
    </rPh>
    <rPh sb="20" eb="22">
      <t>ネンカン</t>
    </rPh>
    <rPh sb="23" eb="25">
      <t>ヒカク</t>
    </rPh>
    <rPh sb="28" eb="29">
      <t>モット</t>
    </rPh>
    <rPh sb="30" eb="31">
      <t>タカ</t>
    </rPh>
    <rPh sb="32" eb="34">
      <t>スウチ</t>
    </rPh>
    <rPh sb="43" eb="45">
      <t>レイワ</t>
    </rPh>
    <rPh sb="45" eb="47">
      <t>ガンネン</t>
    </rPh>
    <rPh sb="47" eb="48">
      <t>ド</t>
    </rPh>
    <rPh sb="49" eb="51">
      <t>シュウシ</t>
    </rPh>
    <rPh sb="51" eb="53">
      <t>ヒリツ</t>
    </rPh>
    <rPh sb="54" eb="56">
      <t>カコ</t>
    </rPh>
    <rPh sb="57" eb="59">
      <t>ネンカン</t>
    </rPh>
    <rPh sb="60" eb="61">
      <t>モット</t>
    </rPh>
    <rPh sb="62" eb="63">
      <t>タカ</t>
    </rPh>
    <rPh sb="64" eb="66">
      <t>スウチ</t>
    </rPh>
    <rPh sb="72" eb="74">
      <t>リユウ</t>
    </rPh>
    <rPh sb="76" eb="78">
      <t>リョウキン</t>
    </rPh>
    <rPh sb="78" eb="80">
      <t>シュウニュウ</t>
    </rPh>
    <rPh sb="81" eb="83">
      <t>カコ</t>
    </rPh>
    <rPh sb="84" eb="86">
      <t>ネンカン</t>
    </rPh>
    <rPh sb="87" eb="89">
      <t>サイテイ</t>
    </rPh>
    <rPh sb="99" eb="101">
      <t>イタク</t>
    </rPh>
    <rPh sb="101" eb="103">
      <t>ギョウム</t>
    </rPh>
    <rPh sb="104" eb="106">
      <t>ミナオ</t>
    </rPh>
    <rPh sb="107" eb="108">
      <t>トウ</t>
    </rPh>
    <rPh sb="111" eb="113">
      <t>ケイヒ</t>
    </rPh>
    <rPh sb="113" eb="115">
      <t>サクゲン</t>
    </rPh>
    <rPh sb="116" eb="117">
      <t>オコナ</t>
    </rPh>
    <phoneticPr fontId="5"/>
  </si>
  <si>
    <t>　企業債の借り入れもなく、また、今後10年の大規模な設備投資の見込みもないが、今後健全な運営を行っていく上で見直していくべきところである。</t>
    <rPh sb="1" eb="3">
      <t>キギョウ</t>
    </rPh>
    <rPh sb="3" eb="4">
      <t>サイ</t>
    </rPh>
    <rPh sb="5" eb="6">
      <t>カ</t>
    </rPh>
    <rPh sb="7" eb="8">
      <t>イ</t>
    </rPh>
    <rPh sb="16" eb="18">
      <t>コンゴ</t>
    </rPh>
    <rPh sb="20" eb="21">
      <t>ネン</t>
    </rPh>
    <rPh sb="22" eb="25">
      <t>ダイキボ</t>
    </rPh>
    <rPh sb="26" eb="28">
      <t>セツビ</t>
    </rPh>
    <rPh sb="28" eb="30">
      <t>トウシ</t>
    </rPh>
    <rPh sb="31" eb="33">
      <t>ミコ</t>
    </rPh>
    <rPh sb="39" eb="41">
      <t>コンゴ</t>
    </rPh>
    <rPh sb="41" eb="43">
      <t>ケンゼン</t>
    </rPh>
    <rPh sb="44" eb="46">
      <t>ウンエイ</t>
    </rPh>
    <rPh sb="47" eb="48">
      <t>オコナ</t>
    </rPh>
    <rPh sb="52" eb="53">
      <t>ウエ</t>
    </rPh>
    <rPh sb="54" eb="56">
      <t>ミナオ</t>
    </rPh>
    <phoneticPr fontId="5"/>
  </si>
  <si>
    <t xml:space="preserve">　当該事業は黒字事業であり、令和元年度は経費削減等により収支比率の上昇を達成することができたが、収益は減少傾向にある。
　令和2年度は新型コロナウイルスの影響により、利用台数、収益ともに大幅に減少する見込みであることから、利用、収支の状況を注視し、運営の見直し等を検討することが必要である。
</t>
    <rPh sb="1" eb="3">
      <t>トウガイ</t>
    </rPh>
    <rPh sb="3" eb="5">
      <t>ジギョウ</t>
    </rPh>
    <rPh sb="6" eb="8">
      <t>クロジ</t>
    </rPh>
    <rPh sb="8" eb="10">
      <t>ジギョウ</t>
    </rPh>
    <rPh sb="48" eb="50">
      <t>シュウエキ</t>
    </rPh>
    <rPh sb="51" eb="53">
      <t>ゲンショウ</t>
    </rPh>
    <rPh sb="53" eb="55">
      <t>ケイコウ</t>
    </rPh>
    <rPh sb="61" eb="63">
      <t>レイワ</t>
    </rPh>
    <rPh sb="64" eb="66">
      <t>ネンド</t>
    </rPh>
    <rPh sb="67" eb="69">
      <t>シンガタ</t>
    </rPh>
    <rPh sb="77" eb="79">
      <t>エイキョウ</t>
    </rPh>
    <rPh sb="83" eb="85">
      <t>リヨウ</t>
    </rPh>
    <rPh sb="85" eb="87">
      <t>ダイスウ</t>
    </rPh>
    <rPh sb="88" eb="90">
      <t>シュウエキ</t>
    </rPh>
    <rPh sb="93" eb="95">
      <t>オオハバ</t>
    </rPh>
    <rPh sb="96" eb="98">
      <t>ゲンショウ</t>
    </rPh>
    <rPh sb="100" eb="102">
      <t>ミコ</t>
    </rPh>
    <rPh sb="111" eb="113">
      <t>リヨウ</t>
    </rPh>
    <rPh sb="114" eb="116">
      <t>シュウシ</t>
    </rPh>
    <rPh sb="117" eb="119">
      <t>ジョウキョウ</t>
    </rPh>
    <rPh sb="120" eb="122">
      <t>チュウシ</t>
    </rPh>
    <rPh sb="124" eb="126">
      <t>ウンエイ</t>
    </rPh>
    <rPh sb="127" eb="129">
      <t>ミナオ</t>
    </rPh>
    <rPh sb="130" eb="131">
      <t>トウ</t>
    </rPh>
    <rPh sb="132" eb="134">
      <t>ケントウ</t>
    </rPh>
    <rPh sb="139" eb="141">
      <t>ヒツヨウ</t>
    </rPh>
    <phoneticPr fontId="5"/>
  </si>
  <si>
    <t>　利用台数は平成30年度より増加している。この理由は、平成30年度に桜の見頃がなく、落ち込んでいた花見客の利用が令和元年度に少し回復したためである。
　一方、ほとんどの月では前年同月比で利用台数が落ち込んでおり、この理由は昨年度、一昨年度に新設された近隣の民間駐車場の周知が進み、利用が分散されていることが考えられる。</t>
    <rPh sb="1" eb="3">
      <t>リヨウ</t>
    </rPh>
    <rPh sb="3" eb="5">
      <t>ダイスウ</t>
    </rPh>
    <rPh sb="14" eb="16">
      <t>ゾウカ</t>
    </rPh>
    <rPh sb="23" eb="25">
      <t>リユウ</t>
    </rPh>
    <rPh sb="34" eb="35">
      <t>サクラ</t>
    </rPh>
    <rPh sb="36" eb="38">
      <t>ミゴロ</t>
    </rPh>
    <rPh sb="42" eb="43">
      <t>オ</t>
    </rPh>
    <rPh sb="44" eb="45">
      <t>コ</t>
    </rPh>
    <rPh sb="49" eb="52">
      <t>ハナミキャク</t>
    </rPh>
    <rPh sb="53" eb="55">
      <t>リヨウ</t>
    </rPh>
    <rPh sb="56" eb="58">
      <t>レイワ</t>
    </rPh>
    <rPh sb="58" eb="60">
      <t>ガンネン</t>
    </rPh>
    <rPh sb="60" eb="61">
      <t>ド</t>
    </rPh>
    <rPh sb="62" eb="63">
      <t>スコ</t>
    </rPh>
    <rPh sb="64" eb="66">
      <t>カイフク</t>
    </rPh>
    <rPh sb="76" eb="78">
      <t>イッポウ</t>
    </rPh>
    <rPh sb="84" eb="85">
      <t>ツキ</t>
    </rPh>
    <rPh sb="87" eb="89">
      <t>ゼンネン</t>
    </rPh>
    <rPh sb="89" eb="92">
      <t>ドウゲツヒ</t>
    </rPh>
    <rPh sb="93" eb="95">
      <t>リヨウ</t>
    </rPh>
    <rPh sb="95" eb="97">
      <t>ダイスウ</t>
    </rPh>
    <rPh sb="98" eb="99">
      <t>オ</t>
    </rPh>
    <rPh sb="100" eb="101">
      <t>コ</t>
    </rPh>
    <rPh sb="108" eb="110">
      <t>リユウ</t>
    </rPh>
    <rPh sb="111" eb="114">
      <t>サクネンド</t>
    </rPh>
    <rPh sb="115" eb="118">
      <t>イッサクネン</t>
    </rPh>
    <rPh sb="118" eb="119">
      <t>ド</t>
    </rPh>
    <rPh sb="120" eb="122">
      <t>シンセツ</t>
    </rPh>
    <rPh sb="125" eb="127">
      <t>キンリン</t>
    </rPh>
    <rPh sb="128" eb="130">
      <t>ミンカン</t>
    </rPh>
    <rPh sb="130" eb="133">
      <t>チュウシャジョウ</t>
    </rPh>
    <rPh sb="134" eb="136">
      <t>シュウチ</t>
    </rPh>
    <rPh sb="137" eb="138">
      <t>スス</t>
    </rPh>
    <rPh sb="140" eb="142">
      <t>リヨウ</t>
    </rPh>
    <rPh sb="143" eb="145">
      <t>ブンサン</t>
    </rPh>
    <rPh sb="153" eb="15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</si>
</sst>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215.4</c:v>
                </c:pt>
                <c:pt idx="1">
                  <c:v>195.9</c:v>
                </c:pt>
                <c:pt idx="2">
                  <c:v>342.4</c:v>
                </c:pt>
                <c:pt idx="3">
                  <c:v>284.60000000000002</c:v>
                </c:pt>
                <c:pt idx="4">
                  <c:v>351.5</c:v>
                </c:pt>
              </c:numCache>
            </c:numRef>
          </c:val>
          <c:extLst>
            <c:ext xmlns:c16="http://schemas.microsoft.com/office/drawing/2014/chart" uri="{C3380CC4-5D6E-409C-BE32-E72D297353CC}">
              <c16:uniqueId val="{00000000-7AF0-43CA-A327-004A64C405C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7AF0-43CA-A327-004A64C405C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2CD-468E-B859-80922B2E93C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32CD-468E-B859-80922B2E93C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9C49-4C8B-A92A-C54C8D3E505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C49-4C8B-A92A-C54C8D3E505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951-47BD-8B33-1DA14394950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951-47BD-8B33-1DA14394950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95-418C-90F7-89A8EA4EF80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1595-418C-90F7-89A8EA4EF80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51B-4565-BC9D-D7460E1DD29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951B-4565-BC9D-D7460E1DD29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109.7</c:v>
                </c:pt>
                <c:pt idx="1">
                  <c:v>105.6</c:v>
                </c:pt>
                <c:pt idx="2">
                  <c:v>112.5</c:v>
                </c:pt>
                <c:pt idx="3">
                  <c:v>91.7</c:v>
                </c:pt>
                <c:pt idx="4">
                  <c:v>91.7</c:v>
                </c:pt>
              </c:numCache>
            </c:numRef>
          </c:val>
          <c:extLst>
            <c:ext xmlns:c16="http://schemas.microsoft.com/office/drawing/2014/chart" uri="{C3380CC4-5D6E-409C-BE32-E72D297353CC}">
              <c16:uniqueId val="{00000000-D327-48BA-BF71-90A4D98A171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D327-48BA-BF71-90A4D98A171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53.6</c:v>
                </c:pt>
                <c:pt idx="1">
                  <c:v>48.9</c:v>
                </c:pt>
                <c:pt idx="2">
                  <c:v>70.8</c:v>
                </c:pt>
                <c:pt idx="3">
                  <c:v>64.900000000000006</c:v>
                </c:pt>
                <c:pt idx="4">
                  <c:v>71.5</c:v>
                </c:pt>
              </c:numCache>
            </c:numRef>
          </c:val>
          <c:extLst>
            <c:ext xmlns:c16="http://schemas.microsoft.com/office/drawing/2014/chart" uri="{C3380CC4-5D6E-409C-BE32-E72D297353CC}">
              <c16:uniqueId val="{00000000-B1BE-430A-9E7D-90E13403BA8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B1BE-430A-9E7D-90E13403BA8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7431</c:v>
                </c:pt>
                <c:pt idx="1">
                  <c:v>6433</c:v>
                </c:pt>
                <c:pt idx="2">
                  <c:v>9183</c:v>
                </c:pt>
                <c:pt idx="3">
                  <c:v>7632</c:v>
                </c:pt>
                <c:pt idx="4">
                  <c:v>8019</c:v>
                </c:pt>
              </c:numCache>
            </c:numRef>
          </c:val>
          <c:extLst>
            <c:ext xmlns:c16="http://schemas.microsoft.com/office/drawing/2014/chart" uri="{C3380CC4-5D6E-409C-BE32-E72D297353CC}">
              <c16:uniqueId val="{00000000-36B1-4AF6-B61D-B45A1805CBD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36B1-4AF6-B61D-B45A1805CBD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4"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京都府八幡市　八幡市営駐車場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2380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215.4</v>
      </c>
      <c r="V31" s="110"/>
      <c r="W31" s="110"/>
      <c r="X31" s="110"/>
      <c r="Y31" s="110"/>
      <c r="Z31" s="110"/>
      <c r="AA31" s="110"/>
      <c r="AB31" s="110"/>
      <c r="AC31" s="110"/>
      <c r="AD31" s="110"/>
      <c r="AE31" s="110"/>
      <c r="AF31" s="110"/>
      <c r="AG31" s="110"/>
      <c r="AH31" s="110"/>
      <c r="AI31" s="110"/>
      <c r="AJ31" s="110"/>
      <c r="AK31" s="110"/>
      <c r="AL31" s="110"/>
      <c r="AM31" s="110"/>
      <c r="AN31" s="110">
        <f>データ!Z7</f>
        <v>195.9</v>
      </c>
      <c r="AO31" s="110"/>
      <c r="AP31" s="110"/>
      <c r="AQ31" s="110"/>
      <c r="AR31" s="110"/>
      <c r="AS31" s="110"/>
      <c r="AT31" s="110"/>
      <c r="AU31" s="110"/>
      <c r="AV31" s="110"/>
      <c r="AW31" s="110"/>
      <c r="AX31" s="110"/>
      <c r="AY31" s="110"/>
      <c r="AZ31" s="110"/>
      <c r="BA31" s="110"/>
      <c r="BB31" s="110"/>
      <c r="BC31" s="110"/>
      <c r="BD31" s="110"/>
      <c r="BE31" s="110"/>
      <c r="BF31" s="110"/>
      <c r="BG31" s="110">
        <f>データ!AA7</f>
        <v>342.4</v>
      </c>
      <c r="BH31" s="110"/>
      <c r="BI31" s="110"/>
      <c r="BJ31" s="110"/>
      <c r="BK31" s="110"/>
      <c r="BL31" s="110"/>
      <c r="BM31" s="110"/>
      <c r="BN31" s="110"/>
      <c r="BO31" s="110"/>
      <c r="BP31" s="110"/>
      <c r="BQ31" s="110"/>
      <c r="BR31" s="110"/>
      <c r="BS31" s="110"/>
      <c r="BT31" s="110"/>
      <c r="BU31" s="110"/>
      <c r="BV31" s="110"/>
      <c r="BW31" s="110"/>
      <c r="BX31" s="110"/>
      <c r="BY31" s="110"/>
      <c r="BZ31" s="110">
        <f>データ!AB7</f>
        <v>284.60000000000002</v>
      </c>
      <c r="CA31" s="110"/>
      <c r="CB31" s="110"/>
      <c r="CC31" s="110"/>
      <c r="CD31" s="110"/>
      <c r="CE31" s="110"/>
      <c r="CF31" s="110"/>
      <c r="CG31" s="110"/>
      <c r="CH31" s="110"/>
      <c r="CI31" s="110"/>
      <c r="CJ31" s="110"/>
      <c r="CK31" s="110"/>
      <c r="CL31" s="110"/>
      <c r="CM31" s="110"/>
      <c r="CN31" s="110"/>
      <c r="CO31" s="110"/>
      <c r="CP31" s="110"/>
      <c r="CQ31" s="110"/>
      <c r="CR31" s="110"/>
      <c r="CS31" s="110">
        <f>データ!AC7</f>
        <v>351.5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109.7</v>
      </c>
      <c r="JD31" s="81"/>
      <c r="JE31" s="81"/>
      <c r="JF31" s="81"/>
      <c r="JG31" s="81"/>
      <c r="JH31" s="81"/>
      <c r="JI31" s="81"/>
      <c r="JJ31" s="81"/>
      <c r="JK31" s="81"/>
      <c r="JL31" s="81"/>
      <c r="JM31" s="81"/>
      <c r="JN31" s="81"/>
      <c r="JO31" s="81"/>
      <c r="JP31" s="81"/>
      <c r="JQ31" s="81"/>
      <c r="JR31" s="81"/>
      <c r="JS31" s="81"/>
      <c r="JT31" s="81"/>
      <c r="JU31" s="82"/>
      <c r="JV31" s="80">
        <f>データ!DL7</f>
        <v>105.6</v>
      </c>
      <c r="JW31" s="81"/>
      <c r="JX31" s="81"/>
      <c r="JY31" s="81"/>
      <c r="JZ31" s="81"/>
      <c r="KA31" s="81"/>
      <c r="KB31" s="81"/>
      <c r="KC31" s="81"/>
      <c r="KD31" s="81"/>
      <c r="KE31" s="81"/>
      <c r="KF31" s="81"/>
      <c r="KG31" s="81"/>
      <c r="KH31" s="81"/>
      <c r="KI31" s="81"/>
      <c r="KJ31" s="81"/>
      <c r="KK31" s="81"/>
      <c r="KL31" s="81"/>
      <c r="KM31" s="81"/>
      <c r="KN31" s="82"/>
      <c r="KO31" s="80">
        <f>データ!DM7</f>
        <v>112.5</v>
      </c>
      <c r="KP31" s="81"/>
      <c r="KQ31" s="81"/>
      <c r="KR31" s="81"/>
      <c r="KS31" s="81"/>
      <c r="KT31" s="81"/>
      <c r="KU31" s="81"/>
      <c r="KV31" s="81"/>
      <c r="KW31" s="81"/>
      <c r="KX31" s="81"/>
      <c r="KY31" s="81"/>
      <c r="KZ31" s="81"/>
      <c r="LA31" s="81"/>
      <c r="LB31" s="81"/>
      <c r="LC31" s="81"/>
      <c r="LD31" s="81"/>
      <c r="LE31" s="81"/>
      <c r="LF31" s="81"/>
      <c r="LG31" s="82"/>
      <c r="LH31" s="80">
        <f>データ!DN7</f>
        <v>91.7</v>
      </c>
      <c r="LI31" s="81"/>
      <c r="LJ31" s="81"/>
      <c r="LK31" s="81"/>
      <c r="LL31" s="81"/>
      <c r="LM31" s="81"/>
      <c r="LN31" s="81"/>
      <c r="LO31" s="81"/>
      <c r="LP31" s="81"/>
      <c r="LQ31" s="81"/>
      <c r="LR31" s="81"/>
      <c r="LS31" s="81"/>
      <c r="LT31" s="81"/>
      <c r="LU31" s="81"/>
      <c r="LV31" s="81"/>
      <c r="LW31" s="81"/>
      <c r="LX31" s="81"/>
      <c r="LY31" s="81"/>
      <c r="LZ31" s="82"/>
      <c r="MA31" s="80">
        <f>データ!DO7</f>
        <v>91.7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53.6</v>
      </c>
      <c r="EM52" s="110"/>
      <c r="EN52" s="110"/>
      <c r="EO52" s="110"/>
      <c r="EP52" s="110"/>
      <c r="EQ52" s="110"/>
      <c r="ER52" s="110"/>
      <c r="ES52" s="110"/>
      <c r="ET52" s="110"/>
      <c r="EU52" s="110"/>
      <c r="EV52" s="110"/>
      <c r="EW52" s="110"/>
      <c r="EX52" s="110"/>
      <c r="EY52" s="110"/>
      <c r="EZ52" s="110"/>
      <c r="FA52" s="110"/>
      <c r="FB52" s="110"/>
      <c r="FC52" s="110"/>
      <c r="FD52" s="110"/>
      <c r="FE52" s="110">
        <f>データ!BG7</f>
        <v>48.9</v>
      </c>
      <c r="FF52" s="110"/>
      <c r="FG52" s="110"/>
      <c r="FH52" s="110"/>
      <c r="FI52" s="110"/>
      <c r="FJ52" s="110"/>
      <c r="FK52" s="110"/>
      <c r="FL52" s="110"/>
      <c r="FM52" s="110"/>
      <c r="FN52" s="110"/>
      <c r="FO52" s="110"/>
      <c r="FP52" s="110"/>
      <c r="FQ52" s="110"/>
      <c r="FR52" s="110"/>
      <c r="FS52" s="110"/>
      <c r="FT52" s="110"/>
      <c r="FU52" s="110"/>
      <c r="FV52" s="110"/>
      <c r="FW52" s="110"/>
      <c r="FX52" s="110">
        <f>データ!BH7</f>
        <v>70.8</v>
      </c>
      <c r="FY52" s="110"/>
      <c r="FZ52" s="110"/>
      <c r="GA52" s="110"/>
      <c r="GB52" s="110"/>
      <c r="GC52" s="110"/>
      <c r="GD52" s="110"/>
      <c r="GE52" s="110"/>
      <c r="GF52" s="110"/>
      <c r="GG52" s="110"/>
      <c r="GH52" s="110"/>
      <c r="GI52" s="110"/>
      <c r="GJ52" s="110"/>
      <c r="GK52" s="110"/>
      <c r="GL52" s="110"/>
      <c r="GM52" s="110"/>
      <c r="GN52" s="110"/>
      <c r="GO52" s="110"/>
      <c r="GP52" s="110"/>
      <c r="GQ52" s="110">
        <f>データ!BI7</f>
        <v>64.900000000000006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71.5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7431</v>
      </c>
      <c r="JD52" s="106"/>
      <c r="JE52" s="106"/>
      <c r="JF52" s="106"/>
      <c r="JG52" s="106"/>
      <c r="JH52" s="106"/>
      <c r="JI52" s="106"/>
      <c r="JJ52" s="106"/>
      <c r="JK52" s="106"/>
      <c r="JL52" s="106"/>
      <c r="JM52" s="106"/>
      <c r="JN52" s="106"/>
      <c r="JO52" s="106"/>
      <c r="JP52" s="106"/>
      <c r="JQ52" s="106"/>
      <c r="JR52" s="106"/>
      <c r="JS52" s="106"/>
      <c r="JT52" s="106"/>
      <c r="JU52" s="106"/>
      <c r="JV52" s="106">
        <f>データ!BR7</f>
        <v>6433</v>
      </c>
      <c r="JW52" s="106"/>
      <c r="JX52" s="106"/>
      <c r="JY52" s="106"/>
      <c r="JZ52" s="106"/>
      <c r="KA52" s="106"/>
      <c r="KB52" s="106"/>
      <c r="KC52" s="106"/>
      <c r="KD52" s="106"/>
      <c r="KE52" s="106"/>
      <c r="KF52" s="106"/>
      <c r="KG52" s="106"/>
      <c r="KH52" s="106"/>
      <c r="KI52" s="106"/>
      <c r="KJ52" s="106"/>
      <c r="KK52" s="106"/>
      <c r="KL52" s="106"/>
      <c r="KM52" s="106"/>
      <c r="KN52" s="106"/>
      <c r="KO52" s="106">
        <f>データ!BS7</f>
        <v>9183</v>
      </c>
      <c r="KP52" s="106"/>
      <c r="KQ52" s="106"/>
      <c r="KR52" s="106"/>
      <c r="KS52" s="106"/>
      <c r="KT52" s="106"/>
      <c r="KU52" s="106"/>
      <c r="KV52" s="106"/>
      <c r="KW52" s="106"/>
      <c r="KX52" s="106"/>
      <c r="KY52" s="106"/>
      <c r="KZ52" s="106"/>
      <c r="LA52" s="106"/>
      <c r="LB52" s="106"/>
      <c r="LC52" s="106"/>
      <c r="LD52" s="106"/>
      <c r="LE52" s="106"/>
      <c r="LF52" s="106"/>
      <c r="LG52" s="106"/>
      <c r="LH52" s="106">
        <f>データ!BT7</f>
        <v>7632</v>
      </c>
      <c r="LI52" s="106"/>
      <c r="LJ52" s="106"/>
      <c r="LK52" s="106"/>
      <c r="LL52" s="106"/>
      <c r="LM52" s="106"/>
      <c r="LN52" s="106"/>
      <c r="LO52" s="106"/>
      <c r="LP52" s="106"/>
      <c r="LQ52" s="106"/>
      <c r="LR52" s="106"/>
      <c r="LS52" s="106"/>
      <c r="LT52" s="106"/>
      <c r="LU52" s="106"/>
      <c r="LV52" s="106"/>
      <c r="LW52" s="106"/>
      <c r="LX52" s="106"/>
      <c r="LY52" s="106"/>
      <c r="LZ52" s="106"/>
      <c r="MA52" s="106">
        <f>データ!BU7</f>
        <v>8019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77612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h6r796Ynl68cpJuVim/pUrC37L5uOiD66s34+DWyhT/+wn/u2Pe8GXG2+JicCZ/naahmQkvjCU6AWLIxAznAyw==" saltValue="Sz24/f/tOho1bkv2W36/B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89</v>
      </c>
      <c r="AV5" s="59" t="s">
        <v>90</v>
      </c>
      <c r="AW5" s="59" t="s">
        <v>105</v>
      </c>
      <c r="AX5" s="59" t="s">
        <v>106</v>
      </c>
      <c r="AY5" s="59" t="s">
        <v>107</v>
      </c>
      <c r="AZ5" s="59" t="s">
        <v>94</v>
      </c>
      <c r="BA5" s="59" t="s">
        <v>95</v>
      </c>
      <c r="BB5" s="59" t="s">
        <v>96</v>
      </c>
      <c r="BC5" s="59" t="s">
        <v>97</v>
      </c>
      <c r="BD5" s="59" t="s">
        <v>98</v>
      </c>
      <c r="BE5" s="59" t="s">
        <v>99</v>
      </c>
      <c r="BF5" s="59" t="s">
        <v>108</v>
      </c>
      <c r="BG5" s="59" t="s">
        <v>90</v>
      </c>
      <c r="BH5" s="59" t="s">
        <v>102</v>
      </c>
      <c r="BI5" s="59" t="s">
        <v>106</v>
      </c>
      <c r="BJ5" s="59" t="s">
        <v>104</v>
      </c>
      <c r="BK5" s="59" t="s">
        <v>94</v>
      </c>
      <c r="BL5" s="59" t="s">
        <v>95</v>
      </c>
      <c r="BM5" s="59" t="s">
        <v>96</v>
      </c>
      <c r="BN5" s="59" t="s">
        <v>97</v>
      </c>
      <c r="BO5" s="59" t="s">
        <v>98</v>
      </c>
      <c r="BP5" s="59" t="s">
        <v>99</v>
      </c>
      <c r="BQ5" s="59" t="s">
        <v>108</v>
      </c>
      <c r="BR5" s="59" t="s">
        <v>90</v>
      </c>
      <c r="BS5" s="59" t="s">
        <v>102</v>
      </c>
      <c r="BT5" s="59" t="s">
        <v>109</v>
      </c>
      <c r="BU5" s="59" t="s">
        <v>93</v>
      </c>
      <c r="BV5" s="59" t="s">
        <v>94</v>
      </c>
      <c r="BW5" s="59" t="s">
        <v>95</v>
      </c>
      <c r="BX5" s="59" t="s">
        <v>96</v>
      </c>
      <c r="BY5" s="59" t="s">
        <v>97</v>
      </c>
      <c r="BZ5" s="59" t="s">
        <v>98</v>
      </c>
      <c r="CA5" s="59" t="s">
        <v>99</v>
      </c>
      <c r="CB5" s="59" t="s">
        <v>89</v>
      </c>
      <c r="CC5" s="59" t="s">
        <v>90</v>
      </c>
      <c r="CD5" s="59" t="s">
        <v>110</v>
      </c>
      <c r="CE5" s="59" t="s">
        <v>92</v>
      </c>
      <c r="CF5" s="59" t="s">
        <v>107</v>
      </c>
      <c r="CG5" s="59" t="s">
        <v>94</v>
      </c>
      <c r="CH5" s="59" t="s">
        <v>95</v>
      </c>
      <c r="CI5" s="59" t="s">
        <v>96</v>
      </c>
      <c r="CJ5" s="59" t="s">
        <v>97</v>
      </c>
      <c r="CK5" s="59" t="s">
        <v>98</v>
      </c>
      <c r="CL5" s="59" t="s">
        <v>99</v>
      </c>
      <c r="CM5" s="150"/>
      <c r="CN5" s="150"/>
      <c r="CO5" s="59" t="s">
        <v>108</v>
      </c>
      <c r="CP5" s="59" t="s">
        <v>101</v>
      </c>
      <c r="CQ5" s="59" t="s">
        <v>110</v>
      </c>
      <c r="CR5" s="59" t="s">
        <v>106</v>
      </c>
      <c r="CS5" s="59" t="s">
        <v>111</v>
      </c>
      <c r="CT5" s="59" t="s">
        <v>94</v>
      </c>
      <c r="CU5" s="59" t="s">
        <v>95</v>
      </c>
      <c r="CV5" s="59" t="s">
        <v>96</v>
      </c>
      <c r="CW5" s="59" t="s">
        <v>97</v>
      </c>
      <c r="CX5" s="59" t="s">
        <v>98</v>
      </c>
      <c r="CY5" s="59" t="s">
        <v>99</v>
      </c>
      <c r="CZ5" s="59" t="s">
        <v>112</v>
      </c>
      <c r="DA5" s="59" t="s">
        <v>113</v>
      </c>
      <c r="DB5" s="59" t="s">
        <v>110</v>
      </c>
      <c r="DC5" s="59" t="s">
        <v>109</v>
      </c>
      <c r="DD5" s="59" t="s">
        <v>114</v>
      </c>
      <c r="DE5" s="59" t="s">
        <v>94</v>
      </c>
      <c r="DF5" s="59" t="s">
        <v>95</v>
      </c>
      <c r="DG5" s="59" t="s">
        <v>96</v>
      </c>
      <c r="DH5" s="59" t="s">
        <v>97</v>
      </c>
      <c r="DI5" s="59" t="s">
        <v>98</v>
      </c>
      <c r="DJ5" s="59" t="s">
        <v>35</v>
      </c>
      <c r="DK5" s="59" t="s">
        <v>89</v>
      </c>
      <c r="DL5" s="59" t="s">
        <v>113</v>
      </c>
      <c r="DM5" s="59" t="s">
        <v>102</v>
      </c>
      <c r="DN5" s="59" t="s">
        <v>109</v>
      </c>
      <c r="DO5" s="59" t="s">
        <v>114</v>
      </c>
      <c r="DP5" s="59" t="s">
        <v>94</v>
      </c>
      <c r="DQ5" s="59" t="s">
        <v>95</v>
      </c>
      <c r="DR5" s="59" t="s">
        <v>96</v>
      </c>
      <c r="DS5" s="59" t="s">
        <v>97</v>
      </c>
      <c r="DT5" s="59" t="s">
        <v>98</v>
      </c>
      <c r="DU5" s="59" t="s">
        <v>99</v>
      </c>
    </row>
    <row r="6" spans="1:125" s="66" customFormat="1" x14ac:dyDescent="0.15">
      <c r="A6" s="49" t="s">
        <v>115</v>
      </c>
      <c r="B6" s="60">
        <f>B8</f>
        <v>2019</v>
      </c>
      <c r="C6" s="60">
        <f t="shared" ref="C6:X6" si="1">C8</f>
        <v>262102</v>
      </c>
      <c r="D6" s="60">
        <f t="shared" si="1"/>
        <v>47</v>
      </c>
      <c r="E6" s="60">
        <f t="shared" si="1"/>
        <v>14</v>
      </c>
      <c r="F6" s="60">
        <f t="shared" si="1"/>
        <v>0</v>
      </c>
      <c r="G6" s="60">
        <f t="shared" si="1"/>
        <v>1</v>
      </c>
      <c r="H6" s="60" t="str">
        <f>SUBSTITUTE(H8,"　","")</f>
        <v>京都府八幡市</v>
      </c>
      <c r="I6" s="60" t="str">
        <f t="shared" si="1"/>
        <v>八幡市営駐車場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36</v>
      </c>
      <c r="S6" s="62" t="str">
        <f t="shared" si="1"/>
        <v>駅</v>
      </c>
      <c r="T6" s="62" t="str">
        <f t="shared" si="1"/>
        <v>無</v>
      </c>
      <c r="U6" s="63">
        <f t="shared" si="1"/>
        <v>2380</v>
      </c>
      <c r="V6" s="63">
        <f t="shared" si="1"/>
        <v>72</v>
      </c>
      <c r="W6" s="63">
        <f t="shared" si="1"/>
        <v>100</v>
      </c>
      <c r="X6" s="62" t="str">
        <f t="shared" si="1"/>
        <v>導入なし</v>
      </c>
      <c r="Y6" s="64">
        <f>IF(Y8="-",NA(),Y8)</f>
        <v>215.4</v>
      </c>
      <c r="Z6" s="64">
        <f t="shared" ref="Z6:AH6" si="2">IF(Z8="-",NA(),Z8)</f>
        <v>195.9</v>
      </c>
      <c r="AA6" s="64">
        <f t="shared" si="2"/>
        <v>342.4</v>
      </c>
      <c r="AB6" s="64">
        <f t="shared" si="2"/>
        <v>284.60000000000002</v>
      </c>
      <c r="AC6" s="64">
        <f t="shared" si="2"/>
        <v>351.5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53.6</v>
      </c>
      <c r="BG6" s="64">
        <f t="shared" ref="BG6:BO6" si="5">IF(BG8="-",NA(),BG8)</f>
        <v>48.9</v>
      </c>
      <c r="BH6" s="64">
        <f t="shared" si="5"/>
        <v>70.8</v>
      </c>
      <c r="BI6" s="64">
        <f t="shared" si="5"/>
        <v>64.900000000000006</v>
      </c>
      <c r="BJ6" s="64">
        <f t="shared" si="5"/>
        <v>71.5</v>
      </c>
      <c r="BK6" s="64">
        <f t="shared" si="5"/>
        <v>38.200000000000003</v>
      </c>
      <c r="BL6" s="64">
        <f t="shared" si="5"/>
        <v>34.6</v>
      </c>
      <c r="BM6" s="64">
        <f t="shared" si="5"/>
        <v>37.6</v>
      </c>
      <c r="BN6" s="64">
        <f t="shared" si="5"/>
        <v>30.2</v>
      </c>
      <c r="BO6" s="64">
        <f t="shared" si="5"/>
        <v>33.9</v>
      </c>
      <c r="BP6" s="61" t="str">
        <f>IF(BP8="-","",IF(BP8="-","【-】","【"&amp;SUBSTITUTE(TEXT(BP8,"#,##0.0"),"-","△")&amp;"】"))</f>
        <v>【20.8】</v>
      </c>
      <c r="BQ6" s="65">
        <f>IF(BQ8="-",NA(),BQ8)</f>
        <v>7431</v>
      </c>
      <c r="BR6" s="65">
        <f t="shared" ref="BR6:BZ6" si="6">IF(BR8="-",NA(),BR8)</f>
        <v>6433</v>
      </c>
      <c r="BS6" s="65">
        <f t="shared" si="6"/>
        <v>9183</v>
      </c>
      <c r="BT6" s="65">
        <f t="shared" si="6"/>
        <v>7632</v>
      </c>
      <c r="BU6" s="65">
        <f t="shared" si="6"/>
        <v>8019</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116</v>
      </c>
      <c r="CM6" s="63">
        <f t="shared" ref="CM6:CN6" si="7">CM8</f>
        <v>77612</v>
      </c>
      <c r="CN6" s="63">
        <f t="shared" si="7"/>
        <v>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109.7</v>
      </c>
      <c r="DL6" s="64">
        <f t="shared" ref="DL6:DT6" si="9">IF(DL8="-",NA(),DL8)</f>
        <v>105.6</v>
      </c>
      <c r="DM6" s="64">
        <f t="shared" si="9"/>
        <v>112.5</v>
      </c>
      <c r="DN6" s="64">
        <f t="shared" si="9"/>
        <v>91.7</v>
      </c>
      <c r="DO6" s="64">
        <f t="shared" si="9"/>
        <v>91.7</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117</v>
      </c>
      <c r="B7" s="60">
        <f t="shared" ref="B7:X7" si="10">B8</f>
        <v>2019</v>
      </c>
      <c r="C7" s="60">
        <f t="shared" si="10"/>
        <v>262102</v>
      </c>
      <c r="D7" s="60">
        <f t="shared" si="10"/>
        <v>47</v>
      </c>
      <c r="E7" s="60">
        <f t="shared" si="10"/>
        <v>14</v>
      </c>
      <c r="F7" s="60">
        <f t="shared" si="10"/>
        <v>0</v>
      </c>
      <c r="G7" s="60">
        <f t="shared" si="10"/>
        <v>1</v>
      </c>
      <c r="H7" s="60" t="str">
        <f t="shared" si="10"/>
        <v>京都府　八幡市</v>
      </c>
      <c r="I7" s="60" t="str">
        <f t="shared" si="10"/>
        <v>八幡市営駐車場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36</v>
      </c>
      <c r="S7" s="62" t="str">
        <f t="shared" si="10"/>
        <v>駅</v>
      </c>
      <c r="T7" s="62" t="str">
        <f t="shared" si="10"/>
        <v>無</v>
      </c>
      <c r="U7" s="63">
        <f t="shared" si="10"/>
        <v>2380</v>
      </c>
      <c r="V7" s="63">
        <f t="shared" si="10"/>
        <v>72</v>
      </c>
      <c r="W7" s="63">
        <f t="shared" si="10"/>
        <v>100</v>
      </c>
      <c r="X7" s="62" t="str">
        <f t="shared" si="10"/>
        <v>導入なし</v>
      </c>
      <c r="Y7" s="64">
        <f>Y8</f>
        <v>215.4</v>
      </c>
      <c r="Z7" s="64">
        <f t="shared" ref="Z7:AH7" si="11">Z8</f>
        <v>195.9</v>
      </c>
      <c r="AA7" s="64">
        <f t="shared" si="11"/>
        <v>342.4</v>
      </c>
      <c r="AB7" s="64">
        <f t="shared" si="11"/>
        <v>284.60000000000002</v>
      </c>
      <c r="AC7" s="64">
        <f t="shared" si="11"/>
        <v>351.5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53.6</v>
      </c>
      <c r="BG7" s="64">
        <f t="shared" ref="BG7:BO7" si="14">BG8</f>
        <v>48.9</v>
      </c>
      <c r="BH7" s="64">
        <f t="shared" si="14"/>
        <v>70.8</v>
      </c>
      <c r="BI7" s="64">
        <f t="shared" si="14"/>
        <v>64.900000000000006</v>
      </c>
      <c r="BJ7" s="64">
        <f t="shared" si="14"/>
        <v>71.5</v>
      </c>
      <c r="BK7" s="64">
        <f t="shared" si="14"/>
        <v>38.200000000000003</v>
      </c>
      <c r="BL7" s="64">
        <f t="shared" si="14"/>
        <v>34.6</v>
      </c>
      <c r="BM7" s="64">
        <f t="shared" si="14"/>
        <v>37.6</v>
      </c>
      <c r="BN7" s="64">
        <f t="shared" si="14"/>
        <v>30.2</v>
      </c>
      <c r="BO7" s="64">
        <f t="shared" si="14"/>
        <v>33.9</v>
      </c>
      <c r="BP7" s="61"/>
      <c r="BQ7" s="65">
        <f>BQ8</f>
        <v>7431</v>
      </c>
      <c r="BR7" s="65">
        <f t="shared" ref="BR7:BZ7" si="15">BR8</f>
        <v>6433</v>
      </c>
      <c r="BS7" s="65">
        <f t="shared" si="15"/>
        <v>9183</v>
      </c>
      <c r="BT7" s="65">
        <f t="shared" si="15"/>
        <v>7632</v>
      </c>
      <c r="BU7" s="65">
        <f t="shared" si="15"/>
        <v>8019</v>
      </c>
      <c r="BV7" s="65">
        <f t="shared" si="15"/>
        <v>6967</v>
      </c>
      <c r="BW7" s="65">
        <f t="shared" si="15"/>
        <v>7138</v>
      </c>
      <c r="BX7" s="65">
        <f t="shared" si="15"/>
        <v>8131</v>
      </c>
      <c r="BY7" s="65">
        <f t="shared" si="15"/>
        <v>8076</v>
      </c>
      <c r="BZ7" s="65">
        <f t="shared" si="15"/>
        <v>8265</v>
      </c>
      <c r="CA7" s="63"/>
      <c r="CB7" s="64" t="s">
        <v>118</v>
      </c>
      <c r="CC7" s="64" t="s">
        <v>118</v>
      </c>
      <c r="CD7" s="64" t="s">
        <v>118</v>
      </c>
      <c r="CE7" s="64" t="s">
        <v>118</v>
      </c>
      <c r="CF7" s="64" t="s">
        <v>118</v>
      </c>
      <c r="CG7" s="64" t="s">
        <v>118</v>
      </c>
      <c r="CH7" s="64" t="s">
        <v>118</v>
      </c>
      <c r="CI7" s="64" t="s">
        <v>118</v>
      </c>
      <c r="CJ7" s="64" t="s">
        <v>118</v>
      </c>
      <c r="CK7" s="64" t="s">
        <v>116</v>
      </c>
      <c r="CL7" s="61"/>
      <c r="CM7" s="63">
        <f>CM8</f>
        <v>77612</v>
      </c>
      <c r="CN7" s="63">
        <f>CN8</f>
        <v>0</v>
      </c>
      <c r="CO7" s="64" t="s">
        <v>118</v>
      </c>
      <c r="CP7" s="64" t="s">
        <v>118</v>
      </c>
      <c r="CQ7" s="64" t="s">
        <v>118</v>
      </c>
      <c r="CR7" s="64" t="s">
        <v>118</v>
      </c>
      <c r="CS7" s="64" t="s">
        <v>118</v>
      </c>
      <c r="CT7" s="64" t="s">
        <v>118</v>
      </c>
      <c r="CU7" s="64" t="s">
        <v>118</v>
      </c>
      <c r="CV7" s="64" t="s">
        <v>118</v>
      </c>
      <c r="CW7" s="64" t="s">
        <v>118</v>
      </c>
      <c r="CX7" s="64" t="s">
        <v>116</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109.7</v>
      </c>
      <c r="DL7" s="64">
        <f t="shared" ref="DL7:DT7" si="17">DL8</f>
        <v>105.6</v>
      </c>
      <c r="DM7" s="64">
        <f t="shared" si="17"/>
        <v>112.5</v>
      </c>
      <c r="DN7" s="64">
        <f t="shared" si="17"/>
        <v>91.7</v>
      </c>
      <c r="DO7" s="64">
        <f t="shared" si="17"/>
        <v>91.7</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262102</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36</v>
      </c>
      <c r="S8" s="69" t="s">
        <v>129</v>
      </c>
      <c r="T8" s="69" t="s">
        <v>130</v>
      </c>
      <c r="U8" s="70">
        <v>2380</v>
      </c>
      <c r="V8" s="70">
        <v>72</v>
      </c>
      <c r="W8" s="70">
        <v>100</v>
      </c>
      <c r="X8" s="69" t="s">
        <v>131</v>
      </c>
      <c r="Y8" s="71">
        <v>215.4</v>
      </c>
      <c r="Z8" s="71">
        <v>195.9</v>
      </c>
      <c r="AA8" s="71">
        <v>342.4</v>
      </c>
      <c r="AB8" s="71">
        <v>284.60000000000002</v>
      </c>
      <c r="AC8" s="71">
        <v>351.5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53.6</v>
      </c>
      <c r="BG8" s="71">
        <v>48.9</v>
      </c>
      <c r="BH8" s="71">
        <v>70.8</v>
      </c>
      <c r="BI8" s="71">
        <v>64.900000000000006</v>
      </c>
      <c r="BJ8" s="71">
        <v>71.5</v>
      </c>
      <c r="BK8" s="71">
        <v>38.200000000000003</v>
      </c>
      <c r="BL8" s="71">
        <v>34.6</v>
      </c>
      <c r="BM8" s="71">
        <v>37.6</v>
      </c>
      <c r="BN8" s="71">
        <v>30.2</v>
      </c>
      <c r="BO8" s="71">
        <v>33.9</v>
      </c>
      <c r="BP8" s="68">
        <v>20.8</v>
      </c>
      <c r="BQ8" s="72">
        <v>7431</v>
      </c>
      <c r="BR8" s="72">
        <v>6433</v>
      </c>
      <c r="BS8" s="72">
        <v>9183</v>
      </c>
      <c r="BT8" s="73">
        <v>7632</v>
      </c>
      <c r="BU8" s="73">
        <v>8019</v>
      </c>
      <c r="BV8" s="72">
        <v>6967</v>
      </c>
      <c r="BW8" s="72">
        <v>7138</v>
      </c>
      <c r="BX8" s="72">
        <v>8131</v>
      </c>
      <c r="BY8" s="72">
        <v>8076</v>
      </c>
      <c r="BZ8" s="72">
        <v>8265</v>
      </c>
      <c r="CA8" s="70">
        <v>14290</v>
      </c>
      <c r="CB8" s="71" t="s">
        <v>123</v>
      </c>
      <c r="CC8" s="71" t="s">
        <v>123</v>
      </c>
      <c r="CD8" s="71" t="s">
        <v>123</v>
      </c>
      <c r="CE8" s="71" t="s">
        <v>123</v>
      </c>
      <c r="CF8" s="71" t="s">
        <v>123</v>
      </c>
      <c r="CG8" s="71" t="s">
        <v>123</v>
      </c>
      <c r="CH8" s="71" t="s">
        <v>123</v>
      </c>
      <c r="CI8" s="71" t="s">
        <v>123</v>
      </c>
      <c r="CJ8" s="71" t="s">
        <v>123</v>
      </c>
      <c r="CK8" s="71" t="s">
        <v>123</v>
      </c>
      <c r="CL8" s="68" t="s">
        <v>123</v>
      </c>
      <c r="CM8" s="70">
        <v>77612</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70.5</v>
      </c>
      <c r="DF8" s="71">
        <v>59.2</v>
      </c>
      <c r="DG8" s="71">
        <v>62.4</v>
      </c>
      <c r="DH8" s="71">
        <v>83.1</v>
      </c>
      <c r="DI8" s="71">
        <v>54.7</v>
      </c>
      <c r="DJ8" s="68">
        <v>425.4</v>
      </c>
      <c r="DK8" s="71">
        <v>109.7</v>
      </c>
      <c r="DL8" s="71">
        <v>105.6</v>
      </c>
      <c r="DM8" s="71">
        <v>112.5</v>
      </c>
      <c r="DN8" s="71">
        <v>91.7</v>
      </c>
      <c r="DO8" s="71">
        <v>91.7</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藤堂 正祥</cp:lastModifiedBy>
  <cp:lastPrinted>2021-01-25T07:39:18Z</cp:lastPrinted>
  <dcterms:modified xsi:type="dcterms:W3CDTF">2021-01-25T07:43:52Z</dcterms:modified>
</cp:coreProperties>
</file>